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4385" yWindow="-15" windowWidth="14430" windowHeight="11370" activeTab="1"/>
  </bookViews>
  <sheets>
    <sheet name="FERC Sub LabNLTot" sheetId="6" r:id="rId1"/>
    <sheet name="FCC Detail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'FCC Detail'!$B$3:$H$3</definedName>
    <definedName name="_xlnm._FilterDatabase" localSheetId="0" hidden="1">'FERC Sub LabNLTot'!$A$3:$AJ$3</definedName>
    <definedName name="Act">'[1]2011 Draft Schedule 19'!$B$95:$I$165</definedName>
    <definedName name="BEx3O85IKWARA6NCJOLRBRJFMEWW" hidden="1">[2]Table!#REF!</definedName>
    <definedName name="BEx5MLQZM68YQSKARVWTTPINFQ2C" hidden="1">[2]Table!#REF!</definedName>
    <definedName name="BExERWCEBKQRYWRQLYJ4UCMMKTHG" hidden="1">[2]Table!#REF!</definedName>
    <definedName name="BExMBYPQDG9AYDQ5E8IECVFREPO6" hidden="1">[2]Table!#REF!</definedName>
    <definedName name="BExQ9ZLYHWABXAA9NJDW8ZS0UQ9P" hidden="1">[2]Table!#REF!</definedName>
    <definedName name="BExTUY9WNSJ91GV8CP0SKJTEIV82" hidden="1">[2]Table!#REF!</definedName>
    <definedName name="CBWorkbookPriority" hidden="1">-1071448298</definedName>
    <definedName name="Data">#REF!</definedName>
    <definedName name="Dist03L">'[3]Lookup(W-ESCL)'!$B$735</definedName>
    <definedName name="Dist03NL">'[3]Lookup(W-ESCL)'!$B$739</definedName>
    <definedName name="Dist04L">'[3]Lookup(W-ESCL)'!$C$735</definedName>
    <definedName name="Dist04NL">'[3]Lookup(W-ESCL)'!$C$739</definedName>
    <definedName name="Dist05L">'[3]Lookup(W-ESCL)'!$D$735</definedName>
    <definedName name="Dist05NL">'[3]Lookup(W-ESCL)'!$D$739</definedName>
    <definedName name="Dist06L">'[3]Lookup(W-ESCL)'!$E$735</definedName>
    <definedName name="Dist06NL">'[3]Lookup(W-ESCL)'!$E$739</definedName>
    <definedName name="Match">#REF!</definedName>
    <definedName name="Percent">'[1]2011 Draft Schedule 19'!$B$95:$I$164</definedName>
    <definedName name="_xlnm.Print_Area" localSheetId="1">'FCC Detail'!$A$1:$G$1156</definedName>
    <definedName name="_xlnm.Print_Area" localSheetId="0">'FERC Sub LabNLTot'!$A$1:$E$934</definedName>
    <definedName name="_xlnm.Print_Titles" localSheetId="1">'FCC Detail'!$2:$4</definedName>
    <definedName name="SAPBEXhrIndnt" hidden="1">"Wide"</definedName>
    <definedName name="SAPsysID" hidden="1">"708C5W7SBKP804JT78WJ0JNKI"</definedName>
    <definedName name="SAPwbID" hidden="1">"ARS"</definedName>
    <definedName name="Trans03L">'[3]Lookup(W-ESCL)'!$B$734</definedName>
    <definedName name="Trans03NL">'[3]Lookup(W-ESCL)'!$B$738</definedName>
    <definedName name="Trans04L">'[3]Lookup(W-ESCL)'!$C$734</definedName>
    <definedName name="Trans04NL">'[3]Lookup(W-ESCL)'!$C$738</definedName>
    <definedName name="Trans05L">'[3]Lookup(W-ESCL)'!$D$734</definedName>
    <definedName name="Trans05NL">'[3]Lookup(W-ESCL)'!$D$738</definedName>
    <definedName name="Trans06L">'[3]Lookup(W-ESCL)'!$E$734</definedName>
    <definedName name="Trans06NL">'[3]Lookup(W-ESCL)'!$E$738</definedName>
  </definedNames>
  <calcPr calcId="145621"/>
</workbook>
</file>

<file path=xl/calcChain.xml><?xml version="1.0" encoding="utf-8"?>
<calcChain xmlns="http://schemas.openxmlformats.org/spreadsheetml/2006/main">
  <c r="G59" i="1" l="1"/>
  <c r="D45" i="6" s="1"/>
  <c r="E724" i="1"/>
  <c r="F719" i="1"/>
  <c r="D465" i="6" s="1"/>
  <c r="G719" i="1"/>
  <c r="D470" i="6" s="1"/>
  <c r="F714" i="1"/>
  <c r="D448" i="6" s="1"/>
  <c r="G714" i="1"/>
  <c r="D453" i="6" s="1"/>
  <c r="E714" i="1"/>
  <c r="D446" i="6" l="1"/>
  <c r="D447" i="6"/>
  <c r="D451" i="6"/>
  <c r="D452" i="6"/>
  <c r="D469" i="6"/>
  <c r="D468" i="6"/>
  <c r="D464" i="6"/>
  <c r="D463" i="6"/>
  <c r="G724" i="1"/>
  <c r="D487" i="6" s="1"/>
  <c r="D44" i="6"/>
  <c r="D43" i="6"/>
  <c r="F724" i="1"/>
  <c r="D482" i="6" s="1"/>
  <c r="E719" i="1"/>
  <c r="D346" i="6"/>
  <c r="D351" i="6"/>
  <c r="D414" i="6"/>
  <c r="D419" i="6"/>
  <c r="D499" i="6"/>
  <c r="D504" i="6"/>
  <c r="D584" i="6"/>
  <c r="D589" i="6"/>
  <c r="D720" i="6"/>
  <c r="D725" i="6"/>
  <c r="E671" i="1"/>
  <c r="G671" i="1"/>
  <c r="D334" i="6" s="1"/>
  <c r="D723" i="6" l="1"/>
  <c r="D724" i="6"/>
  <c r="D588" i="6"/>
  <c r="D587" i="6"/>
  <c r="D503" i="6"/>
  <c r="D502" i="6"/>
  <c r="D413" i="6"/>
  <c r="D412" i="6"/>
  <c r="D345" i="6"/>
  <c r="D344" i="6"/>
  <c r="D481" i="6"/>
  <c r="D480" i="6"/>
  <c r="D333" i="6"/>
  <c r="D332" i="6"/>
  <c r="D719" i="6"/>
  <c r="D718" i="6"/>
  <c r="D583" i="6"/>
  <c r="D582" i="6"/>
  <c r="D498" i="6"/>
  <c r="D497" i="6"/>
  <c r="D418" i="6"/>
  <c r="D417" i="6"/>
  <c r="D350" i="6"/>
  <c r="D349" i="6"/>
  <c r="D486" i="6"/>
  <c r="D485" i="6"/>
  <c r="F1156" i="1"/>
  <c r="D890" i="6" s="1"/>
  <c r="G1156" i="1"/>
  <c r="D895" i="6" s="1"/>
  <c r="E1156" i="1"/>
  <c r="F1130" i="1"/>
  <c r="D856" i="6" s="1"/>
  <c r="G1135" i="1"/>
  <c r="D878" i="6" s="1"/>
  <c r="E1135" i="1"/>
  <c r="G1130" i="1"/>
  <c r="D861" i="6" s="1"/>
  <c r="E1130" i="1"/>
  <c r="F1135" i="1"/>
  <c r="D873" i="6" s="1"/>
  <c r="F1123" i="1"/>
  <c r="D839" i="6" s="1"/>
  <c r="G1123" i="1"/>
  <c r="D844" i="6" s="1"/>
  <c r="E1123" i="1"/>
  <c r="F1116" i="1"/>
  <c r="D822" i="6" s="1"/>
  <c r="G1116" i="1"/>
  <c r="D827" i="6" s="1"/>
  <c r="E1116" i="1"/>
  <c r="F1108" i="1"/>
  <c r="D805" i="6" s="1"/>
  <c r="G1108" i="1"/>
  <c r="D810" i="6" s="1"/>
  <c r="E1108" i="1"/>
  <c r="F1103" i="1"/>
  <c r="D788" i="6" s="1"/>
  <c r="G1103" i="1"/>
  <c r="D793" i="6" s="1"/>
  <c r="E1103" i="1"/>
  <c r="F1083" i="1"/>
  <c r="D771" i="6" s="1"/>
  <c r="G1083" i="1"/>
  <c r="D776" i="6" s="1"/>
  <c r="E1083" i="1"/>
  <c r="G1034" i="1"/>
  <c r="D742" i="6" s="1"/>
  <c r="E1034" i="1"/>
  <c r="F1034" i="1"/>
  <c r="D737" i="6" s="1"/>
  <c r="F986" i="1"/>
  <c r="D703" i="6" s="1"/>
  <c r="G986" i="1"/>
  <c r="D708" i="6" s="1"/>
  <c r="E986" i="1"/>
  <c r="F962" i="1"/>
  <c r="D686" i="6" s="1"/>
  <c r="F955" i="1"/>
  <c r="D669" i="6" s="1"/>
  <c r="G962" i="1"/>
  <c r="D691" i="6" s="1"/>
  <c r="E962" i="1"/>
  <c r="G955" i="1"/>
  <c r="D674" i="6" s="1"/>
  <c r="E955" i="1"/>
  <c r="G944" i="1"/>
  <c r="D657" i="6" s="1"/>
  <c r="E944" i="1"/>
  <c r="F944" i="1"/>
  <c r="D652" i="6" s="1"/>
  <c r="F910" i="1"/>
  <c r="D635" i="6" s="1"/>
  <c r="G910" i="1"/>
  <c r="D640" i="6" s="1"/>
  <c r="E910" i="1"/>
  <c r="F671" i="1"/>
  <c r="D329" i="6" s="1"/>
  <c r="G882" i="1"/>
  <c r="D623" i="6" s="1"/>
  <c r="E882" i="1"/>
  <c r="F882" i="1"/>
  <c r="D618" i="6" s="1"/>
  <c r="G837" i="1"/>
  <c r="D606" i="6" s="1"/>
  <c r="E837" i="1"/>
  <c r="F837" i="1"/>
  <c r="D601" i="6" s="1"/>
  <c r="F821" i="1"/>
  <c r="D567" i="6" s="1"/>
  <c r="G821" i="1"/>
  <c r="D572" i="6" s="1"/>
  <c r="E821" i="1"/>
  <c r="G751" i="1"/>
  <c r="D555" i="6" s="1"/>
  <c r="E751" i="1"/>
  <c r="F751" i="1"/>
  <c r="D550" i="6" s="1"/>
  <c r="G746" i="1"/>
  <c r="D538" i="6" s="1"/>
  <c r="E746" i="1"/>
  <c r="F746" i="1"/>
  <c r="D533" i="6" s="1"/>
  <c r="F736" i="1"/>
  <c r="D516" i="6" s="1"/>
  <c r="G736" i="1"/>
  <c r="D521" i="6" s="1"/>
  <c r="E736" i="1"/>
  <c r="G709" i="1"/>
  <c r="D436" i="6" s="1"/>
  <c r="E709" i="1"/>
  <c r="F709" i="1"/>
  <c r="D431" i="6" s="1"/>
  <c r="G693" i="1"/>
  <c r="D402" i="6" s="1"/>
  <c r="E693" i="1"/>
  <c r="F693" i="1"/>
  <c r="D397" i="6" s="1"/>
  <c r="F685" i="1"/>
  <c r="D380" i="6" s="1"/>
  <c r="G685" i="1"/>
  <c r="D385" i="6" s="1"/>
  <c r="E685" i="1"/>
  <c r="F679" i="1"/>
  <c r="D363" i="6" s="1"/>
  <c r="G679" i="1"/>
  <c r="D368" i="6" s="1"/>
  <c r="E679" i="1"/>
  <c r="D367" i="6" l="1"/>
  <c r="D366" i="6"/>
  <c r="D379" i="6"/>
  <c r="D378" i="6"/>
  <c r="D430" i="6"/>
  <c r="D429" i="6"/>
  <c r="D435" i="6"/>
  <c r="D434" i="6"/>
  <c r="D520" i="6"/>
  <c r="D519" i="6"/>
  <c r="D532" i="6"/>
  <c r="D531" i="6"/>
  <c r="D537" i="6"/>
  <c r="D536" i="6"/>
  <c r="D566" i="6"/>
  <c r="D565" i="6"/>
  <c r="D617" i="6"/>
  <c r="D616" i="6"/>
  <c r="D622" i="6"/>
  <c r="D621" i="6"/>
  <c r="D634" i="6"/>
  <c r="D633" i="6"/>
  <c r="D668" i="6"/>
  <c r="D667" i="6"/>
  <c r="D702" i="6"/>
  <c r="D701" i="6"/>
  <c r="D769" i="6"/>
  <c r="D770" i="6"/>
  <c r="D792" i="6"/>
  <c r="D791" i="6"/>
  <c r="D804" i="6"/>
  <c r="D803" i="6"/>
  <c r="D826" i="6"/>
  <c r="D825" i="6"/>
  <c r="D838" i="6"/>
  <c r="D837" i="6"/>
  <c r="D893" i="6"/>
  <c r="D894" i="6"/>
  <c r="D362" i="6"/>
  <c r="D361" i="6"/>
  <c r="D384" i="6"/>
  <c r="D383" i="6"/>
  <c r="D396" i="6"/>
  <c r="D395" i="6"/>
  <c r="D401" i="6"/>
  <c r="D400" i="6"/>
  <c r="D515" i="6"/>
  <c r="D514" i="6"/>
  <c r="D549" i="6"/>
  <c r="D548" i="6"/>
  <c r="D554" i="6"/>
  <c r="D553" i="6"/>
  <c r="D571" i="6"/>
  <c r="D570" i="6"/>
  <c r="D600" i="6"/>
  <c r="D599" i="6"/>
  <c r="D605" i="6"/>
  <c r="D604" i="6"/>
  <c r="D328" i="6"/>
  <c r="D327" i="6"/>
  <c r="D639" i="6"/>
  <c r="D638" i="6"/>
  <c r="D651" i="6"/>
  <c r="D650" i="6"/>
  <c r="D656" i="6"/>
  <c r="D655" i="6"/>
  <c r="D673" i="6"/>
  <c r="D672" i="6"/>
  <c r="D690" i="6"/>
  <c r="D689" i="6"/>
  <c r="D685" i="6"/>
  <c r="D684" i="6"/>
  <c r="D707" i="6"/>
  <c r="D706" i="6"/>
  <c r="D735" i="6"/>
  <c r="D736" i="6"/>
  <c r="D740" i="6"/>
  <c r="D741" i="6"/>
  <c r="D787" i="6"/>
  <c r="D786" i="6"/>
  <c r="D809" i="6"/>
  <c r="D808" i="6"/>
  <c r="D821" i="6"/>
  <c r="D820" i="6"/>
  <c r="D843" i="6"/>
  <c r="D842" i="6"/>
  <c r="D872" i="6"/>
  <c r="D871" i="6"/>
  <c r="D876" i="6"/>
  <c r="D877" i="6"/>
  <c r="D889" i="6"/>
  <c r="D888" i="6"/>
  <c r="D23" i="6"/>
  <c r="D28" i="6"/>
  <c r="D27" i="6" l="1"/>
  <c r="D26" i="6"/>
  <c r="D22" i="6"/>
  <c r="D21" i="6"/>
  <c r="F59" i="1"/>
  <c r="D40" i="6" s="1"/>
  <c r="E59" i="1"/>
  <c r="G65" i="1"/>
  <c r="D62" i="6" s="1"/>
  <c r="E65" i="1"/>
  <c r="F633" i="1"/>
  <c r="D261" i="6" s="1"/>
  <c r="G633" i="1"/>
  <c r="D266" i="6" s="1"/>
  <c r="E633" i="1"/>
  <c r="G628" i="1"/>
  <c r="D249" i="6" s="1"/>
  <c r="E628" i="1"/>
  <c r="F628" i="1"/>
  <c r="D244" i="6" s="1"/>
  <c r="G621" i="1"/>
  <c r="D232" i="6" s="1"/>
  <c r="E621" i="1"/>
  <c r="F621" i="1"/>
  <c r="D227" i="6" s="1"/>
  <c r="F65" i="1"/>
  <c r="D57" i="6" s="1"/>
  <c r="G70" i="1"/>
  <c r="D79" i="6" s="1"/>
  <c r="E70" i="1"/>
  <c r="E660" i="1"/>
  <c r="F70" i="1"/>
  <c r="D74" i="6" s="1"/>
  <c r="F660" i="1"/>
  <c r="D312" i="6" s="1"/>
  <c r="G660" i="1"/>
  <c r="D317" i="6" s="1"/>
  <c r="F655" i="1"/>
  <c r="D295" i="6" s="1"/>
  <c r="E655" i="1"/>
  <c r="G655" i="1"/>
  <c r="D300" i="6" s="1"/>
  <c r="G230" i="1"/>
  <c r="F230" i="1"/>
  <c r="E230" i="1"/>
  <c r="G645" i="1"/>
  <c r="D283" i="6" s="1"/>
  <c r="F645" i="1"/>
  <c r="D278" i="6" s="1"/>
  <c r="E645" i="1"/>
  <c r="E219" i="1"/>
  <c r="E224" i="1"/>
  <c r="F219" i="1"/>
  <c r="D193" i="6" s="1"/>
  <c r="G219" i="1"/>
  <c r="D198" i="6" s="1"/>
  <c r="F224" i="1"/>
  <c r="D210" i="6" s="1"/>
  <c r="G224" i="1"/>
  <c r="D215" i="6" s="1"/>
  <c r="G211" i="1"/>
  <c r="D181" i="6" s="1"/>
  <c r="F211" i="1"/>
  <c r="D176" i="6" s="1"/>
  <c r="E211" i="1"/>
  <c r="F200" i="1"/>
  <c r="D159" i="6" s="1"/>
  <c r="E200" i="1"/>
  <c r="G200" i="1"/>
  <c r="D164" i="6" s="1"/>
  <c r="F183" i="1"/>
  <c r="D142" i="6" s="1"/>
  <c r="E183" i="1"/>
  <c r="G183" i="1"/>
  <c r="D147" i="6" s="1"/>
  <c r="G176" i="1"/>
  <c r="D130" i="6" s="1"/>
  <c r="F176" i="1"/>
  <c r="D125" i="6" s="1"/>
  <c r="E176" i="1"/>
  <c r="G148" i="1"/>
  <c r="D113" i="6" s="1"/>
  <c r="F148" i="1"/>
  <c r="D108" i="6" s="1"/>
  <c r="E148" i="1"/>
  <c r="G81" i="1"/>
  <c r="D96" i="6" s="1"/>
  <c r="F81" i="1"/>
  <c r="D91" i="6" s="1"/>
  <c r="E81" i="1"/>
  <c r="D106" i="6" l="1"/>
  <c r="D107" i="6"/>
  <c r="D157" i="6"/>
  <c r="D158" i="6"/>
  <c r="D282" i="6"/>
  <c r="D281" i="6"/>
  <c r="D90" i="6"/>
  <c r="D89" i="6"/>
  <c r="D111" i="6"/>
  <c r="D112" i="6"/>
  <c r="D123" i="6"/>
  <c r="D124" i="6"/>
  <c r="D146" i="6"/>
  <c r="D145" i="6"/>
  <c r="D140" i="6"/>
  <c r="D141" i="6"/>
  <c r="D180" i="6"/>
  <c r="D179" i="6"/>
  <c r="D191" i="6"/>
  <c r="D192" i="6"/>
  <c r="D277" i="6"/>
  <c r="D276" i="6"/>
  <c r="D316" i="6"/>
  <c r="D315" i="6"/>
  <c r="D73" i="6"/>
  <c r="D72" i="6"/>
  <c r="D56" i="6"/>
  <c r="D55" i="6"/>
  <c r="D243" i="6"/>
  <c r="D242" i="6"/>
  <c r="D248" i="6"/>
  <c r="D247" i="6"/>
  <c r="D265" i="6"/>
  <c r="D264" i="6"/>
  <c r="D95" i="6"/>
  <c r="D94" i="6"/>
  <c r="D128" i="6"/>
  <c r="D129" i="6"/>
  <c r="D163" i="6"/>
  <c r="D162" i="6"/>
  <c r="D174" i="6"/>
  <c r="D175" i="6"/>
  <c r="D197" i="6"/>
  <c r="D196" i="6"/>
  <c r="D299" i="6"/>
  <c r="D298" i="6"/>
  <c r="D294" i="6"/>
  <c r="D293" i="6"/>
  <c r="D311" i="6"/>
  <c r="D310" i="6"/>
  <c r="D78" i="6"/>
  <c r="D77" i="6"/>
  <c r="D226" i="6"/>
  <c r="D225" i="6"/>
  <c r="D231" i="6"/>
  <c r="D230" i="6"/>
  <c r="D260" i="6"/>
  <c r="D259" i="6"/>
  <c r="D61" i="6"/>
  <c r="D60" i="6"/>
  <c r="D39" i="6"/>
  <c r="D38" i="6"/>
  <c r="F50" i="1" l="1"/>
  <c r="D6" i="6" s="1"/>
  <c r="E50" i="1"/>
  <c r="G50" i="1"/>
  <c r="D11" i="6" s="1"/>
  <c r="D9" i="6" l="1"/>
  <c r="D10" i="6"/>
  <c r="D4" i="6"/>
  <c r="D5" i="6"/>
  <c r="D16" i="6"/>
  <c r="D711" i="6"/>
  <c r="D643" i="6"/>
  <c r="D371" i="6"/>
  <c r="D745" i="6"/>
  <c r="D677" i="6"/>
  <c r="D609" i="6"/>
  <c r="D507" i="6"/>
  <c r="D269" i="6"/>
  <c r="D201" i="6"/>
  <c r="D728" i="6"/>
  <c r="D558" i="6"/>
  <c r="D524" i="6"/>
  <c r="D422" i="6"/>
  <c r="D65" i="6"/>
  <c r="D746" i="6"/>
  <c r="D847" i="6"/>
  <c r="D729" i="6"/>
  <c r="D559" i="6"/>
  <c r="D423" i="6"/>
  <c r="D355" i="6"/>
  <c r="D117" i="6"/>
  <c r="D49" i="6"/>
  <c r="D184" i="6"/>
  <c r="D133" i="6"/>
  <c r="D32" i="6"/>
  <c r="D541" i="6"/>
  <c r="D303" i="6"/>
  <c r="D167" i="6"/>
  <c r="D694" i="6"/>
  <c r="D660" i="6"/>
  <c r="D626" i="6"/>
  <c r="D592" i="6"/>
  <c r="D388" i="6"/>
  <c r="D354" i="6"/>
  <c r="D320" i="6"/>
  <c r="D286" i="6"/>
  <c r="D252" i="6"/>
  <c r="D99" i="6"/>
  <c r="D372" i="6"/>
  <c r="D881" i="6"/>
  <c r="D848" i="6"/>
  <c r="D661" i="6"/>
  <c r="D593" i="6"/>
  <c r="D525" i="6"/>
  <c r="D321" i="6"/>
  <c r="D253" i="6"/>
  <c r="D185" i="6"/>
  <c r="D150" i="6"/>
  <c r="D116" i="6"/>
  <c r="D118" i="6" s="1"/>
  <c r="D66" i="6"/>
  <c r="D48" i="6"/>
  <c r="D304" i="6"/>
  <c r="D31" i="6"/>
  <c r="D134" i="6" l="1"/>
  <c r="D135" i="6" s="1"/>
  <c r="D389" i="6"/>
  <c r="D390" i="6" s="1"/>
  <c r="D356" i="6"/>
  <c r="D151" i="6"/>
  <c r="D152" i="6" s="1"/>
  <c r="D627" i="6"/>
  <c r="D628" i="6" s="1"/>
  <c r="D695" i="6"/>
  <c r="D696" i="6" s="1"/>
  <c r="D50" i="6"/>
  <c r="D33" i="6"/>
  <c r="D712" i="6"/>
  <c r="D713" i="6" s="1"/>
  <c r="D168" i="6"/>
  <c r="D169" i="6" s="1"/>
  <c r="D100" i="6"/>
  <c r="D202" i="6"/>
  <c r="D203" i="6" s="1"/>
  <c r="D101" i="6"/>
  <c r="D322" i="6"/>
  <c r="D594" i="6"/>
  <c r="D662" i="6"/>
  <c r="D287" i="6"/>
  <c r="D288" i="6" s="1"/>
  <c r="D849" i="6"/>
  <c r="D270" i="6"/>
  <c r="D271" i="6" s="1"/>
  <c r="D610" i="6"/>
  <c r="D611" i="6" s="1"/>
  <c r="D644" i="6"/>
  <c r="D645" i="6" s="1"/>
  <c r="D678" i="6"/>
  <c r="D679" i="6" s="1"/>
  <c r="D67" i="6"/>
  <c r="D424" i="6"/>
  <c r="D526" i="6"/>
  <c r="D560" i="6"/>
  <c r="D747" i="6"/>
  <c r="D254" i="6"/>
  <c r="D305" i="6"/>
  <c r="D186" i="6"/>
  <c r="D882" i="6"/>
  <c r="D883" i="6" s="1"/>
  <c r="D508" i="6"/>
  <c r="D542" i="6"/>
  <c r="D543" i="6" s="1"/>
  <c r="D730" i="6"/>
  <c r="D373" i="6"/>
  <c r="D338" i="6"/>
  <c r="D337" i="6"/>
  <c r="D576" i="6" l="1"/>
  <c r="D339" i="6"/>
  <c r="D575" i="6"/>
  <c r="D509" i="6"/>
  <c r="D577" i="6" l="1"/>
  <c r="D440" i="6"/>
  <c r="D813" i="6"/>
  <c r="D899" i="6"/>
  <c r="D796" i="6"/>
  <c r="D830" i="6"/>
  <c r="D814" i="6"/>
  <c r="D898" i="6"/>
  <c r="D797" i="6"/>
  <c r="D831" i="6"/>
  <c r="D832" i="6" l="1"/>
  <c r="D798" i="6"/>
  <c r="D439" i="6"/>
  <c r="D441" i="6" s="1"/>
  <c r="D900" i="6"/>
  <c r="D406" i="6"/>
  <c r="D815" i="6"/>
  <c r="D405" i="6"/>
  <c r="D491" i="6" l="1"/>
  <c r="D474" i="6"/>
  <c r="D15" i="6"/>
  <c r="D457" i="6"/>
  <c r="D407" i="6"/>
  <c r="D14" i="6"/>
  <c r="D490" i="6"/>
  <c r="D473" i="6"/>
  <c r="D456" i="6"/>
  <c r="D236" i="6"/>
  <c r="D235" i="6"/>
  <c r="D492" i="6" l="1"/>
  <c r="D475" i="6"/>
  <c r="D237" i="6"/>
  <c r="D458" i="6"/>
  <c r="D83" i="6"/>
  <c r="D82" i="6"/>
  <c r="D84" i="6" l="1"/>
  <c r="D209" i="6"/>
  <c r="D753" i="6" s="1"/>
  <c r="D208" i="6"/>
  <c r="D752" i="6" s="1"/>
  <c r="D754" i="6" l="1"/>
  <c r="D213" i="6" l="1"/>
  <c r="D214" i="6"/>
  <c r="D218" i="6" l="1"/>
  <c r="D757" i="6"/>
  <c r="D219" i="6"/>
  <c r="D758" i="6"/>
  <c r="D763" i="6" s="1"/>
  <c r="D220" i="6"/>
  <c r="D762" i="6" l="1"/>
  <c r="D764" i="6" s="1"/>
  <c r="D759" i="6"/>
  <c r="D775" i="6"/>
  <c r="D780" i="6" s="1"/>
  <c r="D774" i="6"/>
  <c r="D779" i="6" l="1"/>
  <c r="D781" i="6" l="1"/>
  <c r="D907" i="6"/>
  <c r="D855" i="6"/>
  <c r="D854" i="6"/>
  <c r="D905" i="6" s="1"/>
  <c r="D922" i="6" s="1"/>
  <c r="D906" i="6" l="1"/>
  <c r="D923" i="6" s="1"/>
  <c r="D924" i="6" l="1"/>
  <c r="D912" i="6"/>
  <c r="D859" i="6"/>
  <c r="D864" i="6" s="1"/>
  <c r="D860" i="6"/>
  <c r="D865" i="6" s="1"/>
  <c r="D916" i="6" s="1"/>
  <c r="D911" i="6" l="1"/>
  <c r="D928" i="6" s="1"/>
  <c r="D933" i="6" s="1"/>
  <c r="D915" i="6"/>
  <c r="D866" i="6"/>
  <c r="D917" i="6" s="1"/>
  <c r="D910" i="6"/>
  <c r="D927" i="6" s="1"/>
  <c r="D929" i="6" l="1"/>
  <c r="D932" i="6"/>
  <c r="D934" i="6" s="1"/>
</calcChain>
</file>

<file path=xl/sharedStrings.xml><?xml version="1.0" encoding="utf-8"?>
<sst xmlns="http://schemas.openxmlformats.org/spreadsheetml/2006/main" count="3863" uniqueCount="1964">
  <si>
    <t>Total</t>
  </si>
  <si>
    <t>Labor</t>
  </si>
  <si>
    <t>Non-Labor</t>
  </si>
  <si>
    <t>560 - Operations Engineering</t>
  </si>
  <si>
    <t>ISO</t>
  </si>
  <si>
    <t>Total Recorded O&amp;M Expenses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</si>
  <si>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</si>
  <si>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</si>
  <si>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</si>
  <si>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</si>
  <si>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</si>
  <si>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</si>
  <si>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</si>
  <si>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</si>
  <si>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</si>
  <si>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</si>
  <si>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</si>
  <si>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</si>
  <si>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</si>
  <si>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Transmission for Four Corners</t>
  </si>
  <si>
    <t>565 - WAPA Transmission for Remote Service</t>
  </si>
  <si>
    <t>566 - ISO/RSBA/TSP Balancing Accounts</t>
  </si>
  <si>
    <t>566 - FERC Regulation &amp; Contracts</t>
  </si>
  <si>
    <t>566 - Training/Other</t>
  </si>
  <si>
    <t>566 - Grid Contract Management</t>
  </si>
  <si>
    <t>566 - NERC/CIP Compliance</t>
  </si>
  <si>
    <t>566 - Transmission Regulatory Policy</t>
  </si>
  <si>
    <t>566 - Sylmar/Palo Verde/Other General Functions</t>
  </si>
  <si>
    <t>567 - Line Rents</t>
  </si>
  <si>
    <t>567 - Eldorado</t>
  </si>
  <si>
    <t>567 - Morongo Lease</t>
  </si>
  <si>
    <t>567 - Sylmar/Palo Verde</t>
  </si>
  <si>
    <t>568 - Maintenance Supervision and Engineering</t>
  </si>
  <si>
    <t>568 - Sylmar/Palo Verde</t>
  </si>
  <si>
    <t>569 - Maintenance of Structures</t>
  </si>
  <si>
    <t>569 - Sylmar/Palo Verde</t>
  </si>
  <si>
    <t>570 - Maintenance of Power Transformers</t>
  </si>
  <si>
    <t>570 - Maintenance of Miscellaneous Transmission Equipment</t>
  </si>
  <si>
    <t>570 - Maintenance of Transmission Circuit Breakers</t>
  </si>
  <si>
    <t>570 - Maintenance of Transmission Voltage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</si>
  <si>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</si>
  <si>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</si>
  <si>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</si>
  <si>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</si>
  <si>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</si>
  <si>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Sylmar/Palo Verde</t>
  </si>
  <si>
    <t>571 - Transmission Work Order Related Expense</t>
  </si>
  <si>
    <t>572 - Maintenance of Underground Transmission Lines</t>
  </si>
  <si>
    <t>572 - Sylmar/Palo Verde</t>
  </si>
  <si>
    <t>573 - Provision for Property Damage Expense to Trans. Fac.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</si>
  <si>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</si>
  <si>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</si>
  <si>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</si>
  <si>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</si>
  <si>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</si>
  <si>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</si>
  <si>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</si>
  <si>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</si>
  <si>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F500060</t>
  </si>
  <si>
    <t>F500092</t>
  </si>
  <si>
    <t>F500094</t>
  </si>
  <si>
    <t>F500151</t>
  </si>
  <si>
    <t>F500153</t>
  </si>
  <si>
    <t>F500248</t>
  </si>
  <si>
    <t>F500256</t>
  </si>
  <si>
    <t>F500259</t>
  </si>
  <si>
    <t>F500264</t>
  </si>
  <si>
    <t>F500269</t>
  </si>
  <si>
    <t>F500286</t>
  </si>
  <si>
    <t>F500290</t>
  </si>
  <si>
    <t>F500305</t>
  </si>
  <si>
    <t>F500401</t>
  </si>
  <si>
    <t>F500407</t>
  </si>
  <si>
    <t>F500413</t>
  </si>
  <si>
    <t>F500419</t>
  </si>
  <si>
    <t>F501605</t>
  </si>
  <si>
    <t>F516605</t>
  </si>
  <si>
    <t>F520055</t>
  </si>
  <si>
    <t>F520056</t>
  </si>
  <si>
    <t>F520057</t>
  </si>
  <si>
    <t>F520059</t>
  </si>
  <si>
    <t>F520060</t>
  </si>
  <si>
    <t>F520101</t>
  </si>
  <si>
    <t>F520102</t>
  </si>
  <si>
    <t>F520103</t>
  </si>
  <si>
    <t>F520104</t>
  </si>
  <si>
    <t>F520105</t>
  </si>
  <si>
    <t>F520133</t>
  </si>
  <si>
    <t>F520568</t>
  </si>
  <si>
    <t>F523389</t>
  </si>
  <si>
    <t>F525687</t>
  </si>
  <si>
    <t>F525701</t>
  </si>
  <si>
    <t>F525702</t>
  </si>
  <si>
    <t>F525756</t>
  </si>
  <si>
    <t>F525757</t>
  </si>
  <si>
    <t>F525849</t>
  </si>
  <si>
    <t>F525850</t>
  </si>
  <si>
    <t>F526567</t>
  </si>
  <si>
    <t>F527009</t>
  </si>
  <si>
    <t>F527517</t>
  </si>
  <si>
    <t>F527518</t>
  </si>
  <si>
    <t>F527664</t>
  </si>
  <si>
    <t>G900560</t>
  </si>
  <si>
    <t>F516573</t>
  </si>
  <si>
    <t>F201176</t>
  </si>
  <si>
    <t>F502983</t>
  </si>
  <si>
    <t>F523361</t>
  </si>
  <si>
    <t>F523362</t>
  </si>
  <si>
    <t>F527631</t>
  </si>
  <si>
    <t>Final Cost Center</t>
  </si>
  <si>
    <t>560 - Operations Engineering Total</t>
  </si>
  <si>
    <t>F526248</t>
  </si>
  <si>
    <t>F526264</t>
  </si>
  <si>
    <t>F500385</t>
  </si>
  <si>
    <t>F500386</t>
  </si>
  <si>
    <t>F500387</t>
  </si>
  <si>
    <t>F500377</t>
  </si>
  <si>
    <t>F500380</t>
  </si>
  <si>
    <t>F500002</t>
  </si>
  <si>
    <t>F500005</t>
  </si>
  <si>
    <t>F500006</t>
  </si>
  <si>
    <t>F500008</t>
  </si>
  <si>
    <t>F523379</t>
  </si>
  <si>
    <t>F528137</t>
  </si>
  <si>
    <t>G810011</t>
  </si>
  <si>
    <t>G900561</t>
  </si>
  <si>
    <t>F200225</t>
  </si>
  <si>
    <t>F200726</t>
  </si>
  <si>
    <t>F200729</t>
  </si>
  <si>
    <t>F200732</t>
  </si>
  <si>
    <t>F200735</t>
  </si>
  <si>
    <t>F200738</t>
  </si>
  <si>
    <t>F200741</t>
  </si>
  <si>
    <t>F200744</t>
  </si>
  <si>
    <t>F200747</t>
  </si>
  <si>
    <t>F200952</t>
  </si>
  <si>
    <t>F200963</t>
  </si>
  <si>
    <t>F200974</t>
  </si>
  <si>
    <t>F201007</t>
  </si>
  <si>
    <t>F201021</t>
  </si>
  <si>
    <t>F201035</t>
  </si>
  <si>
    <t>F201049</t>
  </si>
  <si>
    <t>F201061</t>
  </si>
  <si>
    <t>F201073</t>
  </si>
  <si>
    <t>F201089</t>
  </si>
  <si>
    <t>F201104</t>
  </si>
  <si>
    <t>F201128</t>
  </si>
  <si>
    <t>F201205</t>
  </si>
  <si>
    <t>F201218</t>
  </si>
  <si>
    <t>F500393</t>
  </si>
  <si>
    <t>F500485</t>
  </si>
  <si>
    <t>F500488</t>
  </si>
  <si>
    <t>F500492</t>
  </si>
  <si>
    <t>F500493</t>
  </si>
  <si>
    <t>F500497</t>
  </si>
  <si>
    <t>F500499</t>
  </si>
  <si>
    <t>F500549</t>
  </si>
  <si>
    <t>F500553</t>
  </si>
  <si>
    <t>F500558</t>
  </si>
  <si>
    <t>F500559</t>
  </si>
  <si>
    <t>F500562</t>
  </si>
  <si>
    <t>F500563</t>
  </si>
  <si>
    <t>F500564</t>
  </si>
  <si>
    <t>F500569</t>
  </si>
  <si>
    <t>F500572</t>
  </si>
  <si>
    <t>F513911</t>
  </si>
  <si>
    <t>F520824</t>
  </si>
  <si>
    <t>F523026</t>
  </si>
  <si>
    <t>F523027</t>
  </si>
  <si>
    <t>F523260</t>
  </si>
  <si>
    <t>F525815</t>
  </si>
  <si>
    <t>F525816</t>
  </si>
  <si>
    <t>F527037</t>
  </si>
  <si>
    <t>F527039</t>
  </si>
  <si>
    <t>F527045</t>
  </si>
  <si>
    <t>F527057</t>
  </si>
  <si>
    <t>F527061</t>
  </si>
  <si>
    <t>F527105</t>
  </si>
  <si>
    <t>F527107</t>
  </si>
  <si>
    <t>F527109</t>
  </si>
  <si>
    <t>F527111</t>
  </si>
  <si>
    <t>F527114</t>
  </si>
  <si>
    <t>F527124</t>
  </si>
  <si>
    <t>F527128</t>
  </si>
  <si>
    <t>F527131</t>
  </si>
  <si>
    <t>G810006</t>
  </si>
  <si>
    <t>G900562</t>
  </si>
  <si>
    <t>F501554</t>
  </si>
  <si>
    <t>F501556</t>
  </si>
  <si>
    <t>F520561</t>
  </si>
  <si>
    <t>F520569</t>
  </si>
  <si>
    <t>F520763</t>
  </si>
  <si>
    <t>F520804</t>
  </si>
  <si>
    <t>F520807</t>
  </si>
  <si>
    <t>F520812</t>
  </si>
  <si>
    <t>F520817</t>
  </si>
  <si>
    <t>F520823</t>
  </si>
  <si>
    <t>F523366</t>
  </si>
  <si>
    <t>F525774</t>
  </si>
  <si>
    <t>F525776</t>
  </si>
  <si>
    <t>F527541</t>
  </si>
  <si>
    <t>F527542</t>
  </si>
  <si>
    <t>F527565</t>
  </si>
  <si>
    <t>F527566</t>
  </si>
  <si>
    <t>F527817</t>
  </si>
  <si>
    <t>F527818</t>
  </si>
  <si>
    <t>F527821</t>
  </si>
  <si>
    <t>F527823</t>
  </si>
  <si>
    <t>F527824</t>
  </si>
  <si>
    <t>F527825</t>
  </si>
  <si>
    <t>F527826</t>
  </si>
  <si>
    <t>F527827</t>
  </si>
  <si>
    <t>F500088</t>
  </si>
  <si>
    <t>F526242</t>
  </si>
  <si>
    <t>F526243</t>
  </si>
  <si>
    <t>F526245</t>
  </si>
  <si>
    <t>F501698</t>
  </si>
  <si>
    <t>F501701</t>
  </si>
  <si>
    <t>F501704</t>
  </si>
  <si>
    <t>F501707</t>
  </si>
  <si>
    <t>F501712</t>
  </si>
  <si>
    <t>F501713</t>
  </si>
  <si>
    <t>F501716</t>
  </si>
  <si>
    <t>F501719</t>
  </si>
  <si>
    <t>F502595</t>
  </si>
  <si>
    <t>F520828</t>
  </si>
  <si>
    <t>F520831</t>
  </si>
  <si>
    <t>F523383</t>
  </si>
  <si>
    <t>F525204</t>
  </si>
  <si>
    <t>F526244</t>
  </si>
  <si>
    <t>F501699</t>
  </si>
  <si>
    <t>F501702</t>
  </si>
  <si>
    <t>F501705</t>
  </si>
  <si>
    <t>F501708</t>
  </si>
  <si>
    <t>F501711</t>
  </si>
  <si>
    <t>F501714</t>
  </si>
  <si>
    <t>F501717</t>
  </si>
  <si>
    <t>F501720</t>
  </si>
  <si>
    <t>F503045</t>
  </si>
  <si>
    <t>F527598</t>
  </si>
  <si>
    <t>F526610</t>
  </si>
  <si>
    <t>F526611</t>
  </si>
  <si>
    <t>F500029</t>
  </si>
  <si>
    <t>F520113</t>
  </si>
  <si>
    <t>F520114</t>
  </si>
  <si>
    <t>F520117</t>
  </si>
  <si>
    <t>F520123</t>
  </si>
  <si>
    <t>F520126</t>
  </si>
  <si>
    <t>F520150</t>
  </si>
  <si>
    <t>F520195</t>
  </si>
  <si>
    <t>F526008</t>
  </si>
  <si>
    <t>F500016</t>
  </si>
  <si>
    <t>F500018</t>
  </si>
  <si>
    <t>F500020</t>
  </si>
  <si>
    <t>F520112</t>
  </si>
  <si>
    <t>F520115</t>
  </si>
  <si>
    <t>F520118</t>
  </si>
  <si>
    <t>F520124</t>
  </si>
  <si>
    <t>F525853</t>
  </si>
  <si>
    <t>F527922</t>
  </si>
  <si>
    <t>F527923</t>
  </si>
  <si>
    <t>F527924</t>
  </si>
  <si>
    <t>F503041</t>
  </si>
  <si>
    <t>F526239</t>
  </si>
  <si>
    <t>F500011</t>
  </si>
  <si>
    <t>F500036</t>
  </si>
  <si>
    <t>F500048</t>
  </si>
  <si>
    <t>F500049</t>
  </si>
  <si>
    <t>F500050</t>
  </si>
  <si>
    <t>F500062</t>
  </si>
  <si>
    <t>F500091</t>
  </si>
  <si>
    <t>F500103</t>
  </si>
  <si>
    <t>F500104</t>
  </si>
  <si>
    <t>F500253</t>
  </si>
  <si>
    <t>F500273</t>
  </si>
  <si>
    <t>F500343</t>
  </si>
  <si>
    <t>F500344</t>
  </si>
  <si>
    <t>F500345</t>
  </si>
  <si>
    <t>F500346</t>
  </si>
  <si>
    <t>F500347</t>
  </si>
  <si>
    <t>F500348</t>
  </si>
  <si>
    <t>F500349</t>
  </si>
  <si>
    <t>F500350</t>
  </si>
  <si>
    <t>F500365</t>
  </si>
  <si>
    <t>F500391</t>
  </si>
  <si>
    <t>F500392</t>
  </si>
  <si>
    <t>F500406</t>
  </si>
  <si>
    <t>F500412</t>
  </si>
  <si>
    <t>F500633</t>
  </si>
  <si>
    <t>F501557</t>
  </si>
  <si>
    <t>F501722</t>
  </si>
  <si>
    <t>F501725</t>
  </si>
  <si>
    <t>F513834</t>
  </si>
  <si>
    <t>F513835</t>
  </si>
  <si>
    <t>F513836</t>
  </si>
  <si>
    <t>F513838</t>
  </si>
  <si>
    <t>F513840</t>
  </si>
  <si>
    <t>F513842</t>
  </si>
  <si>
    <t>F513853</t>
  </si>
  <si>
    <t>F513856</t>
  </si>
  <si>
    <t>F513859</t>
  </si>
  <si>
    <t>F513861</t>
  </si>
  <si>
    <t>F513866</t>
  </si>
  <si>
    <t>F513868</t>
  </si>
  <si>
    <t>F513869</t>
  </si>
  <si>
    <t>F513870</t>
  </si>
  <si>
    <t>F513872</t>
  </si>
  <si>
    <t>F513873</t>
  </si>
  <si>
    <t>F513874</t>
  </si>
  <si>
    <t>F513878</t>
  </si>
  <si>
    <t>F513879</t>
  </si>
  <si>
    <t>F513880</t>
  </si>
  <si>
    <t>F513881</t>
  </si>
  <si>
    <t>F513882</t>
  </si>
  <si>
    <t>F513885</t>
  </si>
  <si>
    <t>F513886</t>
  </si>
  <si>
    <t>F513892</t>
  </si>
  <si>
    <t>F513894</t>
  </si>
  <si>
    <t>F513895</t>
  </si>
  <si>
    <t>F513898</t>
  </si>
  <si>
    <t>F514937</t>
  </si>
  <si>
    <t>F514938</t>
  </si>
  <si>
    <t>F514939</t>
  </si>
  <si>
    <t>F514940</t>
  </si>
  <si>
    <t>F514943</t>
  </si>
  <si>
    <t>F514945</t>
  </si>
  <si>
    <t>F514950</t>
  </si>
  <si>
    <t>F514952</t>
  </si>
  <si>
    <t>F514953</t>
  </si>
  <si>
    <t>F514956</t>
  </si>
  <si>
    <t>F514957</t>
  </si>
  <si>
    <t>F514958</t>
  </si>
  <si>
    <t>F514959</t>
  </si>
  <si>
    <t>F514962</t>
  </si>
  <si>
    <t>F514963</t>
  </si>
  <si>
    <t>F514966</t>
  </si>
  <si>
    <t>F514969</t>
  </si>
  <si>
    <t>F514971</t>
  </si>
  <si>
    <t>F514975</t>
  </si>
  <si>
    <t>F514976</t>
  </si>
  <si>
    <t>F514978</t>
  </si>
  <si>
    <t>F514979</t>
  </si>
  <si>
    <t>F514982</t>
  </si>
  <si>
    <t>F514984</t>
  </si>
  <si>
    <t>F514985</t>
  </si>
  <si>
    <t>F514989</t>
  </si>
  <si>
    <t>F514991</t>
  </si>
  <si>
    <t>F514992</t>
  </si>
  <si>
    <t>F514995</t>
  </si>
  <si>
    <t>F514997</t>
  </si>
  <si>
    <t>F515000</t>
  </si>
  <si>
    <t>F515002</t>
  </si>
  <si>
    <t>F515003</t>
  </si>
  <si>
    <t>F515004</t>
  </si>
  <si>
    <t>F515005</t>
  </si>
  <si>
    <t>F515006</t>
  </si>
  <si>
    <t>F515008</t>
  </si>
  <si>
    <t>F515010</t>
  </si>
  <si>
    <t>F515011</t>
  </si>
  <si>
    <t>F515013</t>
  </si>
  <si>
    <t>F515015</t>
  </si>
  <si>
    <t>F515017</t>
  </si>
  <si>
    <t>F515018</t>
  </si>
  <si>
    <t>F515021</t>
  </si>
  <si>
    <t>F515023</t>
  </si>
  <si>
    <t>F515028</t>
  </si>
  <si>
    <t>F515030</t>
  </si>
  <si>
    <t>F515031</t>
  </si>
  <si>
    <t>F515034</t>
  </si>
  <si>
    <t>F515036</t>
  </si>
  <si>
    <t>F515037</t>
  </si>
  <si>
    <t>F515041</t>
  </si>
  <si>
    <t>F515043</t>
  </si>
  <si>
    <t>F515044</t>
  </si>
  <si>
    <t>F515047</t>
  </si>
  <si>
    <t>F515048</t>
  </si>
  <si>
    <t>F515049</t>
  </si>
  <si>
    <t>F515050</t>
  </si>
  <si>
    <t>F515051</t>
  </si>
  <si>
    <t>F520025</t>
  </si>
  <si>
    <t>F520032</t>
  </si>
  <si>
    <t>F520129</t>
  </si>
  <si>
    <t>F520497</t>
  </si>
  <si>
    <t>F520498</t>
  </si>
  <si>
    <t>F520499</t>
  </si>
  <si>
    <t>F520500</t>
  </si>
  <si>
    <t>F520501</t>
  </si>
  <si>
    <t>F520502</t>
  </si>
  <si>
    <t>F520503</t>
  </si>
  <si>
    <t>F520504</t>
  </si>
  <si>
    <t>F520505</t>
  </si>
  <si>
    <t>F520506</t>
  </si>
  <si>
    <t>F520507</t>
  </si>
  <si>
    <t>F520509</t>
  </si>
  <si>
    <t>F520510</t>
  </si>
  <si>
    <t>F520511</t>
  </si>
  <si>
    <t>F520515</t>
  </si>
  <si>
    <t>F520639</t>
  </si>
  <si>
    <t>F520668</t>
  </si>
  <si>
    <t>F520669</t>
  </si>
  <si>
    <t>F520740</t>
  </si>
  <si>
    <t>F520741</t>
  </si>
  <si>
    <t>F520926</t>
  </si>
  <si>
    <t>F520927</t>
  </si>
  <si>
    <t>F520928</t>
  </si>
  <si>
    <t>F520929</t>
  </si>
  <si>
    <t>F520930</t>
  </si>
  <si>
    <t>F520931</t>
  </si>
  <si>
    <t>F520932</t>
  </si>
  <si>
    <t>F520933</t>
  </si>
  <si>
    <t>F521075</t>
  </si>
  <si>
    <t>F521148</t>
  </si>
  <si>
    <t>F521150</t>
  </si>
  <si>
    <t>F521151</t>
  </si>
  <si>
    <t>F521152</t>
  </si>
  <si>
    <t>F521158</t>
  </si>
  <si>
    <t>F521286</t>
  </si>
  <si>
    <t>F521287</t>
  </si>
  <si>
    <t>F521288</t>
  </si>
  <si>
    <t>F521289</t>
  </si>
  <si>
    <t>F521290</t>
  </si>
  <si>
    <t>F521291</t>
  </si>
  <si>
    <t>F521292</t>
  </si>
  <si>
    <t>F521293</t>
  </si>
  <si>
    <t>F521435</t>
  </si>
  <si>
    <t>F521508</t>
  </si>
  <si>
    <t>F521509</t>
  </si>
  <si>
    <t>F521510</t>
  </si>
  <si>
    <t>F521511</t>
  </si>
  <si>
    <t>F521512</t>
  </si>
  <si>
    <t>F521518</t>
  </si>
  <si>
    <t>F521646</t>
  </si>
  <si>
    <t>F521648</t>
  </si>
  <si>
    <t>F521649</t>
  </si>
  <si>
    <t>F521650</t>
  </si>
  <si>
    <t>F521652</t>
  </si>
  <si>
    <t>F521653</t>
  </si>
  <si>
    <t>F521795</t>
  </si>
  <si>
    <t>F521868</t>
  </si>
  <si>
    <t>F521869</t>
  </si>
  <si>
    <t>F521872</t>
  </si>
  <si>
    <t>F522157</t>
  </si>
  <si>
    <t>F522367</t>
  </si>
  <si>
    <t>F522368</t>
  </si>
  <si>
    <t>F522370</t>
  </si>
  <si>
    <t>F522371</t>
  </si>
  <si>
    <t>F522372</t>
  </si>
  <si>
    <t>F522373</t>
  </si>
  <si>
    <t>F522517</t>
  </si>
  <si>
    <t>F522588</t>
  </si>
  <si>
    <t>F522589</t>
  </si>
  <si>
    <t>F522592</t>
  </si>
  <si>
    <t>F522705</t>
  </si>
  <si>
    <t>F522707</t>
  </si>
  <si>
    <t>F522712</t>
  </si>
  <si>
    <t>F522713</t>
  </si>
  <si>
    <t>F523023</t>
  </si>
  <si>
    <t>F523029</t>
  </si>
  <si>
    <t>F523030</t>
  </si>
  <si>
    <t>F523031</t>
  </si>
  <si>
    <t>F523032</t>
  </si>
  <si>
    <t>F523033</t>
  </si>
  <si>
    <t>F523034</t>
  </si>
  <si>
    <t>F523035</t>
  </si>
  <si>
    <t>F523254</t>
  </si>
  <si>
    <t>F523266</t>
  </si>
  <si>
    <t>F523267</t>
  </si>
  <si>
    <t>F523270</t>
  </si>
  <si>
    <t>F523283</t>
  </si>
  <si>
    <t>F523284</t>
  </si>
  <si>
    <t>F523315</t>
  </si>
  <si>
    <t>F523318</t>
  </si>
  <si>
    <t>F523323</t>
  </si>
  <si>
    <t>F523356</t>
  </si>
  <si>
    <t>F523357</t>
  </si>
  <si>
    <t>F523385</t>
  </si>
  <si>
    <t>F523393</t>
  </si>
  <si>
    <t>F523430</t>
  </si>
  <si>
    <t>F525239</t>
  </si>
  <si>
    <t>F525241</t>
  </si>
  <si>
    <t>F525243</t>
  </si>
  <si>
    <t>F525244</t>
  </si>
  <si>
    <t>F525626</t>
  </si>
  <si>
    <t>F525627</t>
  </si>
  <si>
    <t>F525628</t>
  </si>
  <si>
    <t>F525663</t>
  </si>
  <si>
    <t>F525664</t>
  </si>
  <si>
    <t>F525665</t>
  </si>
  <si>
    <t>F525668</t>
  </si>
  <si>
    <t>F525669</t>
  </si>
  <si>
    <t>F525670</t>
  </si>
  <si>
    <t>F525854</t>
  </si>
  <si>
    <t>F525855</t>
  </si>
  <si>
    <t>F525856</t>
  </si>
  <si>
    <t>F525858</t>
  </si>
  <si>
    <t>F525860</t>
  </si>
  <si>
    <t>F525917</t>
  </si>
  <si>
    <t>F525918</t>
  </si>
  <si>
    <t>F525919</t>
  </si>
  <si>
    <t>F525920</t>
  </si>
  <si>
    <t>F525923</t>
  </si>
  <si>
    <t>F525926</t>
  </si>
  <si>
    <t>F525930</t>
  </si>
  <si>
    <t>F525932</t>
  </si>
  <si>
    <t>F525933</t>
  </si>
  <si>
    <t>F525934</t>
  </si>
  <si>
    <t>F525937</t>
  </si>
  <si>
    <t>F526009</t>
  </si>
  <si>
    <t>F526013</t>
  </si>
  <si>
    <t>F526014</t>
  </si>
  <si>
    <t>F526055</t>
  </si>
  <si>
    <t>F526057</t>
  </si>
  <si>
    <t>F526178</t>
  </si>
  <si>
    <t>F526179</t>
  </si>
  <si>
    <t>F526180</t>
  </si>
  <si>
    <t>F526181</t>
  </si>
  <si>
    <t>F526183</t>
  </si>
  <si>
    <t>F526184</t>
  </si>
  <si>
    <t>F526185</t>
  </si>
  <si>
    <t>F526186</t>
  </si>
  <si>
    <t>F526188</t>
  </si>
  <si>
    <t>F526189</t>
  </si>
  <si>
    <t>F526190</t>
  </si>
  <si>
    <t>F526191</t>
  </si>
  <si>
    <t>F526192</t>
  </si>
  <si>
    <t>F526193</t>
  </si>
  <si>
    <t>F526194</t>
  </si>
  <si>
    <t>F526199</t>
  </si>
  <si>
    <t>F526202</t>
  </si>
  <si>
    <t>F526203</t>
  </si>
  <si>
    <t>F526457</t>
  </si>
  <si>
    <t>F526458</t>
  </si>
  <si>
    <t>F526459</t>
  </si>
  <si>
    <t>F526492</t>
  </si>
  <si>
    <t>F526493</t>
  </si>
  <si>
    <t>F526494</t>
  </si>
  <si>
    <t>F526553</t>
  </si>
  <si>
    <t>F526554</t>
  </si>
  <si>
    <t>F526555</t>
  </si>
  <si>
    <t>F526558</t>
  </si>
  <si>
    <t>F526559</t>
  </si>
  <si>
    <t>F526560</t>
  </si>
  <si>
    <t>F526561</t>
  </si>
  <si>
    <t>F526562</t>
  </si>
  <si>
    <t>F526564</t>
  </si>
  <si>
    <t>F526566</t>
  </si>
  <si>
    <t>F526579</t>
  </si>
  <si>
    <t>F526605</t>
  </si>
  <si>
    <t>F526606</t>
  </si>
  <si>
    <t>F526607</t>
  </si>
  <si>
    <t>F526613</t>
  </si>
  <si>
    <t>F526614</t>
  </si>
  <si>
    <t>F526615</t>
  </si>
  <si>
    <t>F526616</t>
  </si>
  <si>
    <t>F526620</t>
  </si>
  <si>
    <t>F526634</t>
  </si>
  <si>
    <t>F526649</t>
  </si>
  <si>
    <t>F526650</t>
  </si>
  <si>
    <t>F526690</t>
  </si>
  <si>
    <t>F526692</t>
  </si>
  <si>
    <t>F526693</t>
  </si>
  <si>
    <t>F526695</t>
  </si>
  <si>
    <t>F526697</t>
  </si>
  <si>
    <t>F526698</t>
  </si>
  <si>
    <t>F526717</t>
  </si>
  <si>
    <t>F526718</t>
  </si>
  <si>
    <t>F526719</t>
  </si>
  <si>
    <t>F526720</t>
  </si>
  <si>
    <t>F526721</t>
  </si>
  <si>
    <t>F526722</t>
  </si>
  <si>
    <t>F526723</t>
  </si>
  <si>
    <t>F526724</t>
  </si>
  <si>
    <t>F526745</t>
  </si>
  <si>
    <t>F526746</t>
  </si>
  <si>
    <t>F526747</t>
  </si>
  <si>
    <t>F526748</t>
  </si>
  <si>
    <t>F526749</t>
  </si>
  <si>
    <t>F526751</t>
  </si>
  <si>
    <t>F526752</t>
  </si>
  <si>
    <t>F526753</t>
  </si>
  <si>
    <t>F526755</t>
  </si>
  <si>
    <t>F526756</t>
  </si>
  <si>
    <t>F526758</t>
  </si>
  <si>
    <t>F526799</t>
  </si>
  <si>
    <t>F527078</t>
  </si>
  <si>
    <t>F527079</t>
  </si>
  <si>
    <t>F527086</t>
  </si>
  <si>
    <t>F527088</t>
  </si>
  <si>
    <t>F527089</t>
  </si>
  <si>
    <t>F527112</t>
  </si>
  <si>
    <t>F527135</t>
  </si>
  <si>
    <t>F527137</t>
  </si>
  <si>
    <t>F527141</t>
  </si>
  <si>
    <t>F527143</t>
  </si>
  <si>
    <t>F527144</t>
  </si>
  <si>
    <t>F527146</t>
  </si>
  <si>
    <t>F527149</t>
  </si>
  <si>
    <t>F527150</t>
  </si>
  <si>
    <t>F527152</t>
  </si>
  <si>
    <t>F527154</t>
  </si>
  <si>
    <t>F527155</t>
  </si>
  <si>
    <t>F527157</t>
  </si>
  <si>
    <t>F527158</t>
  </si>
  <si>
    <t>F527162</t>
  </si>
  <si>
    <t>F527165</t>
  </si>
  <si>
    <t>F527166</t>
  </si>
  <si>
    <t>F527168</t>
  </si>
  <si>
    <t>F527171</t>
  </si>
  <si>
    <t>F527173</t>
  </si>
  <si>
    <t>F527177</t>
  </si>
  <si>
    <t>F527469</t>
  </si>
  <si>
    <t>F527470</t>
  </si>
  <si>
    <t>F527471</t>
  </si>
  <si>
    <t>F527472</t>
  </si>
  <si>
    <t>F527473</t>
  </si>
  <si>
    <t>F527474</t>
  </si>
  <si>
    <t>F527475</t>
  </si>
  <si>
    <t>F527476</t>
  </si>
  <si>
    <t>F527477</t>
  </si>
  <si>
    <t>F527478</t>
  </si>
  <si>
    <t>F527479</t>
  </si>
  <si>
    <t>F527480</t>
  </si>
  <si>
    <t>F527482</t>
  </si>
  <si>
    <t>F527483</t>
  </si>
  <si>
    <t>F527484</t>
  </si>
  <si>
    <t>F527485</t>
  </si>
  <si>
    <t>F527486</t>
  </si>
  <si>
    <t>F527487</t>
  </si>
  <si>
    <t>F527488</t>
  </si>
  <si>
    <t>F527493</t>
  </si>
  <si>
    <t>F527567</t>
  </si>
  <si>
    <t>F527579</t>
  </si>
  <si>
    <t>F527634</t>
  </si>
  <si>
    <t>F527635</t>
  </si>
  <si>
    <t>F527675</t>
  </si>
  <si>
    <t>F527749</t>
  </si>
  <si>
    <t>F527961</t>
  </si>
  <si>
    <t>F527963</t>
  </si>
  <si>
    <t>F527964</t>
  </si>
  <si>
    <t>F527965</t>
  </si>
  <si>
    <t>F527966</t>
  </si>
  <si>
    <t>F527976</t>
  </si>
  <si>
    <t>F527998</t>
  </si>
  <si>
    <t>F528020</t>
  </si>
  <si>
    <t>F528021</t>
  </si>
  <si>
    <t>F528148</t>
  </si>
  <si>
    <t>F528150</t>
  </si>
  <si>
    <t>F528154</t>
  </si>
  <si>
    <t>F528155</t>
  </si>
  <si>
    <t>G810007</t>
  </si>
  <si>
    <t>G900566</t>
  </si>
  <si>
    <t>F500052</t>
  </si>
  <si>
    <t>F526011</t>
  </si>
  <si>
    <t>F520827</t>
  </si>
  <si>
    <t>F520830</t>
  </si>
  <si>
    <t>F500335</t>
  </si>
  <si>
    <t>F500336</t>
  </si>
  <si>
    <t>F500337</t>
  </si>
  <si>
    <t>F500338</t>
  </si>
  <si>
    <t>F500339</t>
  </si>
  <si>
    <t>F500340</t>
  </si>
  <si>
    <t>F500341</t>
  </si>
  <si>
    <t>F500342</t>
  </si>
  <si>
    <t>F526812</t>
  </si>
  <si>
    <t>F520161</t>
  </si>
  <si>
    <t>F520162</t>
  </si>
  <si>
    <t>F526246</t>
  </si>
  <si>
    <t>F502637</t>
  </si>
  <si>
    <t>F520565</t>
  </si>
  <si>
    <t>F520826</t>
  </si>
  <si>
    <t>F523429</t>
  </si>
  <si>
    <t>F527011</t>
  </si>
  <si>
    <t>F526241</t>
  </si>
  <si>
    <t>F200730</t>
  </si>
  <si>
    <t>F200742</t>
  </si>
  <si>
    <t>F200760</t>
  </si>
  <si>
    <t>F500571</t>
  </si>
  <si>
    <t>F513846</t>
  </si>
  <si>
    <t>F520563</t>
  </si>
  <si>
    <t>F520575</t>
  </si>
  <si>
    <t>F522637</t>
  </si>
  <si>
    <t>F527571</t>
  </si>
  <si>
    <t>F527573</t>
  </si>
  <si>
    <t>F526250</t>
  </si>
  <si>
    <t>569.100 - Maintenance of Computer Hardware</t>
  </si>
  <si>
    <t>G905691</t>
  </si>
  <si>
    <t>569.200 - Maintenance of Computer Software</t>
  </si>
  <si>
    <t>G905692</t>
  </si>
  <si>
    <t>569.300 - Maintenance of Communication Equipment</t>
  </si>
  <si>
    <t>G905693</t>
  </si>
  <si>
    <t>F200641</t>
  </si>
  <si>
    <t>F200651</t>
  </si>
  <si>
    <t>F200661</t>
  </si>
  <si>
    <t>F200671</t>
  </si>
  <si>
    <t>F200680</t>
  </si>
  <si>
    <t>F200714</t>
  </si>
  <si>
    <t>F200723</t>
  </si>
  <si>
    <t>F200731</t>
  </si>
  <si>
    <t>F200734</t>
  </si>
  <si>
    <t>F200737</t>
  </si>
  <si>
    <t>F200740</t>
  </si>
  <si>
    <t>F200743</t>
  </si>
  <si>
    <t>F200746</t>
  </si>
  <si>
    <t>F200749</t>
  </si>
  <si>
    <t>F200767</t>
  </si>
  <si>
    <t>F200770</t>
  </si>
  <si>
    <t>F200773</t>
  </si>
  <si>
    <t>F200776</t>
  </si>
  <si>
    <t>F200862</t>
  </si>
  <si>
    <t>F200873</t>
  </si>
  <si>
    <t>F200907</t>
  </si>
  <si>
    <t>F200917</t>
  </si>
  <si>
    <t>F200927</t>
  </si>
  <si>
    <t>F200942</t>
  </si>
  <si>
    <t>F200953</t>
  </si>
  <si>
    <t>F200964</t>
  </si>
  <si>
    <t>F200975</t>
  </si>
  <si>
    <t>F201008</t>
  </si>
  <si>
    <t>F201022</t>
  </si>
  <si>
    <t>F201036</t>
  </si>
  <si>
    <t>F201050</t>
  </si>
  <si>
    <t>F201062</t>
  </si>
  <si>
    <t>F201074</t>
  </si>
  <si>
    <t>F201090</t>
  </si>
  <si>
    <t>F201105</t>
  </si>
  <si>
    <t>F201129</t>
  </si>
  <si>
    <t>F201219</t>
  </si>
  <si>
    <t>F201261</t>
  </si>
  <si>
    <t>F201271</t>
  </si>
  <si>
    <t>F201329</t>
  </si>
  <si>
    <t>F501516</t>
  </si>
  <si>
    <t>F501526</t>
  </si>
  <si>
    <t>F501594</t>
  </si>
  <si>
    <t>F501595</t>
  </si>
  <si>
    <t>F501596</t>
  </si>
  <si>
    <t>F501608</t>
  </si>
  <si>
    <t>F502831</t>
  </si>
  <si>
    <t>F520472</t>
  </si>
  <si>
    <t>F520744</t>
  </si>
  <si>
    <t>F520753</t>
  </si>
  <si>
    <t>F520801</t>
  </si>
  <si>
    <t>F520809</t>
  </si>
  <si>
    <t>F520814</t>
  </si>
  <si>
    <t>F520820</t>
  </si>
  <si>
    <t>F525951</t>
  </si>
  <si>
    <t>F525957</t>
  </si>
  <si>
    <t>F526365</t>
  </si>
  <si>
    <t>F526367</t>
  </si>
  <si>
    <t>F526369</t>
  </si>
  <si>
    <t>F526371</t>
  </si>
  <si>
    <t>F526473</t>
  </si>
  <si>
    <t>F526483</t>
  </si>
  <si>
    <t>F527495</t>
  </si>
  <si>
    <t>F527549</t>
  </si>
  <si>
    <t>F527553</t>
  </si>
  <si>
    <t>F527554</t>
  </si>
  <si>
    <t>F527558</t>
  </si>
  <si>
    <t>F501512</t>
  </si>
  <si>
    <t>F501522</t>
  </si>
  <si>
    <t>F520751</t>
  </si>
  <si>
    <t>F520819</t>
  </si>
  <si>
    <t>F527562</t>
  </si>
  <si>
    <t>F527850</t>
  </si>
  <si>
    <t>F501510</t>
  </si>
  <si>
    <t>F501520</t>
  </si>
  <si>
    <t>F520749</t>
  </si>
  <si>
    <t>F520808</t>
  </si>
  <si>
    <t>F520818</t>
  </si>
  <si>
    <t>F527545</t>
  </si>
  <si>
    <t>F527546</t>
  </si>
  <si>
    <t>F501514</t>
  </si>
  <si>
    <t>F501524</t>
  </si>
  <si>
    <t>F523352</t>
  </si>
  <si>
    <t>F500089</t>
  </si>
  <si>
    <t>F526253</t>
  </si>
  <si>
    <t>F526254</t>
  </si>
  <si>
    <t>F526256</t>
  </si>
  <si>
    <t>F526258</t>
  </si>
  <si>
    <t>F526259</t>
  </si>
  <si>
    <t>F526260</t>
  </si>
  <si>
    <t>F526261</t>
  </si>
  <si>
    <t>F526263</t>
  </si>
  <si>
    <t>F526268</t>
  </si>
  <si>
    <t>F501674</t>
  </si>
  <si>
    <t>F501677</t>
  </si>
  <si>
    <t>F501680</t>
  </si>
  <si>
    <t>F501683</t>
  </si>
  <si>
    <t>F501686</t>
  </si>
  <si>
    <t>F501689</t>
  </si>
  <si>
    <t>F501692</t>
  </si>
  <si>
    <t>F501695</t>
  </si>
  <si>
    <t>F526304</t>
  </si>
  <si>
    <t>F526305</t>
  </si>
  <si>
    <t>F526310</t>
  </si>
  <si>
    <t>F526311</t>
  </si>
  <si>
    <t>F526316</t>
  </si>
  <si>
    <t>F526317</t>
  </si>
  <si>
    <t>F526322</t>
  </si>
  <si>
    <t>F526323</t>
  </si>
  <si>
    <t>F526328</t>
  </si>
  <si>
    <t>F526329</t>
  </si>
  <si>
    <t>F526334</t>
  </si>
  <si>
    <t>F526335</t>
  </si>
  <si>
    <t>F526340</t>
  </si>
  <si>
    <t>F526341</t>
  </si>
  <si>
    <t>F526346</t>
  </si>
  <si>
    <t>F526347</t>
  </si>
  <si>
    <t>F527503</t>
  </si>
  <si>
    <t>F501616</t>
  </si>
  <si>
    <t>F501617</t>
  </si>
  <si>
    <t>F501618</t>
  </si>
  <si>
    <t>F501621</t>
  </si>
  <si>
    <t>F501624</t>
  </si>
  <si>
    <t>F501627</t>
  </si>
  <si>
    <t>F501630</t>
  </si>
  <si>
    <t>F501633</t>
  </si>
  <si>
    <t>F501636</t>
  </si>
  <si>
    <t>F501639</t>
  </si>
  <si>
    <t>F501898</t>
  </si>
  <si>
    <t>F501900</t>
  </si>
  <si>
    <t>F501902</t>
  </si>
  <si>
    <t>F501904</t>
  </si>
  <si>
    <t>F501906</t>
  </si>
  <si>
    <t>F501910</t>
  </si>
  <si>
    <t>F501912</t>
  </si>
  <si>
    <t>F526301</t>
  </si>
  <si>
    <t>F526302</t>
  </si>
  <si>
    <t>F526303</t>
  </si>
  <si>
    <t>F526307</t>
  </si>
  <si>
    <t>F526308</t>
  </si>
  <si>
    <t>F526309</t>
  </si>
  <si>
    <t>F526313</t>
  </si>
  <si>
    <t>F526314</t>
  </si>
  <si>
    <t>F526315</t>
  </si>
  <si>
    <t>F526319</t>
  </si>
  <si>
    <t>F526320</t>
  </si>
  <si>
    <t>F526321</t>
  </si>
  <si>
    <t>F526325</t>
  </si>
  <si>
    <t>F526326</t>
  </si>
  <si>
    <t>F526327</t>
  </si>
  <si>
    <t>F526331</t>
  </si>
  <si>
    <t>F526332</t>
  </si>
  <si>
    <t>F526333</t>
  </si>
  <si>
    <t>F526337</t>
  </si>
  <si>
    <t>F526338</t>
  </si>
  <si>
    <t>F526339</t>
  </si>
  <si>
    <t>F526344</t>
  </si>
  <si>
    <t>F526345</t>
  </si>
  <si>
    <t>F526360</t>
  </si>
  <si>
    <t>F526361</t>
  </si>
  <si>
    <t>F526251</t>
  </si>
  <si>
    <t>F526252</t>
  </si>
  <si>
    <t>F526255</t>
  </si>
  <si>
    <t>F526257</t>
  </si>
  <si>
    <t>F501642</t>
  </si>
  <si>
    <t>F501643</t>
  </si>
  <si>
    <t>F501644</t>
  </si>
  <si>
    <t>F501645</t>
  </si>
  <si>
    <t>F501646</t>
  </si>
  <si>
    <t>F501647</t>
  </si>
  <si>
    <t>F501648</t>
  </si>
  <si>
    <t>F501649</t>
  </si>
  <si>
    <t>F501650</t>
  </si>
  <si>
    <t>F501653</t>
  </si>
  <si>
    <t>F501656</t>
  </si>
  <si>
    <t>F501659</t>
  </si>
  <si>
    <t>F501662</t>
  </si>
  <si>
    <t>F501665</t>
  </si>
  <si>
    <t>F501668</t>
  </si>
  <si>
    <t>F501671</t>
  </si>
  <si>
    <t>F502474</t>
  </si>
  <si>
    <t>F526348</t>
  </si>
  <si>
    <t>F526349</t>
  </si>
  <si>
    <t>F526350</t>
  </si>
  <si>
    <t>F526351</t>
  </si>
  <si>
    <t>F526352</t>
  </si>
  <si>
    <t>F526353</t>
  </si>
  <si>
    <t>F526354</t>
  </si>
  <si>
    <t>F526355</t>
  </si>
  <si>
    <t>F527505</t>
  </si>
  <si>
    <t>F527506</t>
  </si>
  <si>
    <t>F527507</t>
  </si>
  <si>
    <t>F527591</t>
  </si>
  <si>
    <t>F527593</t>
  </si>
  <si>
    <t>F527594</t>
  </si>
  <si>
    <t>F501731</t>
  </si>
  <si>
    <t>F501736</t>
  </si>
  <si>
    <t>F501741</t>
  </si>
  <si>
    <t>F501746</t>
  </si>
  <si>
    <t>F501751</t>
  </si>
  <si>
    <t>F501756</t>
  </si>
  <si>
    <t>F501761</t>
  </si>
  <si>
    <t>F501766</t>
  </si>
  <si>
    <t>F501619</t>
  </si>
  <si>
    <t>F501622</t>
  </si>
  <si>
    <t>F501625</t>
  </si>
  <si>
    <t>F501628</t>
  </si>
  <si>
    <t>F501631</t>
  </si>
  <si>
    <t>F501634</t>
  </si>
  <si>
    <t>F501637</t>
  </si>
  <si>
    <t>F501640</t>
  </si>
  <si>
    <t>F501737</t>
  </si>
  <si>
    <t>F501742</t>
  </si>
  <si>
    <t>F501747</t>
  </si>
  <si>
    <t>F501752</t>
  </si>
  <si>
    <t>F501762</t>
  </si>
  <si>
    <t>F501899</t>
  </si>
  <si>
    <t>F501901</t>
  </si>
  <si>
    <t>F501903</t>
  </si>
  <si>
    <t>F501905</t>
  </si>
  <si>
    <t>F501907</t>
  </si>
  <si>
    <t>F501911</t>
  </si>
  <si>
    <t>F501913</t>
  </si>
  <si>
    <t>F526240</t>
  </si>
  <si>
    <t>F501578</t>
  </si>
  <si>
    <t>F526064</t>
  </si>
  <si>
    <t>F526068</t>
  </si>
  <si>
    <t>F526069</t>
  </si>
  <si>
    <t>F526071</t>
  </si>
  <si>
    <t>F526072</t>
  </si>
  <si>
    <t>F526073</t>
  </si>
  <si>
    <t>F526074</t>
  </si>
  <si>
    <t>F526076</t>
  </si>
  <si>
    <t>F526077</t>
  </si>
  <si>
    <t>F526078</t>
  </si>
  <si>
    <t>F526079</t>
  </si>
  <si>
    <t>F526080</t>
  </si>
  <si>
    <t>F526081</t>
  </si>
  <si>
    <t>F526082</t>
  </si>
  <si>
    <t>F526084</t>
  </si>
  <si>
    <t>F526085</t>
  </si>
  <si>
    <t>F526086</t>
  </si>
  <si>
    <t>F526087</t>
  </si>
  <si>
    <t>F526088</t>
  </si>
  <si>
    <t>F526089</t>
  </si>
  <si>
    <t>F526090</t>
  </si>
  <si>
    <t>F526091</t>
  </si>
  <si>
    <t>F526092</t>
  </si>
  <si>
    <t>F526096</t>
  </si>
  <si>
    <t>F526097</t>
  </si>
  <si>
    <t>F526098</t>
  </si>
  <si>
    <t>F526099</t>
  </si>
  <si>
    <t>F526100</t>
  </si>
  <si>
    <t>F526102</t>
  </si>
  <si>
    <t>F526103</t>
  </si>
  <si>
    <t>F526121</t>
  </si>
  <si>
    <t>F526122</t>
  </si>
  <si>
    <t>F526123</t>
  </si>
  <si>
    <t>F526124</t>
  </si>
  <si>
    <t>F526125</t>
  </si>
  <si>
    <t>F526126</t>
  </si>
  <si>
    <t>F526127</t>
  </si>
  <si>
    <t>F526128</t>
  </si>
  <si>
    <t>F526129</t>
  </si>
  <si>
    <t>F526130</t>
  </si>
  <si>
    <t>F527013</t>
  </si>
  <si>
    <t>F200891</t>
  </si>
  <si>
    <t>F201009</t>
  </si>
  <si>
    <t>F201091</t>
  </si>
  <si>
    <t>F201106</t>
  </si>
  <si>
    <t>F500395</t>
  </si>
  <si>
    <t>F500481</t>
  </si>
  <si>
    <t>F500486</t>
  </si>
  <si>
    <t>F500487</t>
  </si>
  <si>
    <t>F500489</t>
  </si>
  <si>
    <t>F500490</t>
  </si>
  <si>
    <t>F500491</t>
  </si>
  <si>
    <t>F500494</t>
  </si>
  <si>
    <t>F500498</t>
  </si>
  <si>
    <t>F500548</t>
  </si>
  <si>
    <t>F500550</t>
  </si>
  <si>
    <t>F500554</t>
  </si>
  <si>
    <t>F500565</t>
  </si>
  <si>
    <t>F500568</t>
  </si>
  <si>
    <t>F500573</t>
  </si>
  <si>
    <t>F520562</t>
  </si>
  <si>
    <t>F523261</t>
  </si>
  <si>
    <t>F523262</t>
  </si>
  <si>
    <t>F523367</t>
  </si>
  <si>
    <t>F525773</t>
  </si>
  <si>
    <t>F525775</t>
  </si>
  <si>
    <t>F525814</t>
  </si>
  <si>
    <t>F525817</t>
  </si>
  <si>
    <t>F526372</t>
  </si>
  <si>
    <t>F527036</t>
  </si>
  <si>
    <t>F527038</t>
  </si>
  <si>
    <t>F527042</t>
  </si>
  <si>
    <t>F527052</t>
  </si>
  <si>
    <t>F527054</t>
  </si>
  <si>
    <t>F527056</t>
  </si>
  <si>
    <t>F527060</t>
  </si>
  <si>
    <t>F527104</t>
  </si>
  <si>
    <t>F527106</t>
  </si>
  <si>
    <t>F527108</t>
  </si>
  <si>
    <t>F527110</t>
  </si>
  <si>
    <t>F527123</t>
  </si>
  <si>
    <t>F527129</t>
  </si>
  <si>
    <t>F527539</t>
  </si>
  <si>
    <t>F527540</t>
  </si>
  <si>
    <t>F527563</t>
  </si>
  <si>
    <t>F527564</t>
  </si>
  <si>
    <t>G810008</t>
  </si>
  <si>
    <t>F500561</t>
  </si>
  <si>
    <t>F501553</t>
  </si>
  <si>
    <t>F501555</t>
  </si>
  <si>
    <t>F520573</t>
  </si>
  <si>
    <t>F520713</t>
  </si>
  <si>
    <t>F520714</t>
  </si>
  <si>
    <t>F520715</t>
  </si>
  <si>
    <t>F523025</t>
  </si>
  <si>
    <t>F526759</t>
  </si>
  <si>
    <t>F526760</t>
  </si>
  <si>
    <t>F526761</t>
  </si>
  <si>
    <t>F527815</t>
  </si>
  <si>
    <t>F527816</t>
  </si>
  <si>
    <t>F527820</t>
  </si>
  <si>
    <t>F527842</t>
  </si>
  <si>
    <t>F527843</t>
  </si>
  <si>
    <t>F527844</t>
  </si>
  <si>
    <t>F520566</t>
  </si>
  <si>
    <t>F525245</t>
  </si>
  <si>
    <t>F200892</t>
  </si>
  <si>
    <t>F520564</t>
  </si>
  <si>
    <t>F523384</t>
  </si>
  <si>
    <t>F527570</t>
  </si>
  <si>
    <t>F527572</t>
  </si>
  <si>
    <t>F501509</t>
  </si>
  <si>
    <t>F501519</t>
  </si>
  <si>
    <t>F527543</t>
  </si>
  <si>
    <t>F527544</t>
  </si>
  <si>
    <t>F501511</t>
  </si>
  <si>
    <t>F501521</t>
  </si>
  <si>
    <t>F527559</t>
  </si>
  <si>
    <t>F527560</t>
  </si>
  <si>
    <t>F501513</t>
  </si>
  <si>
    <t>F501523</t>
  </si>
  <si>
    <t>F200893</t>
  </si>
  <si>
    <t>F201010</t>
  </si>
  <si>
    <t>F201024</t>
  </si>
  <si>
    <t>F201038</t>
  </si>
  <si>
    <t>F201092</t>
  </si>
  <si>
    <t>F201107</t>
  </si>
  <si>
    <t>F501515</t>
  </si>
  <si>
    <t>F501525</t>
  </si>
  <si>
    <t>F520747</t>
  </si>
  <si>
    <t>F525952</t>
  </si>
  <si>
    <t>F526364</t>
  </si>
  <si>
    <t>F526366</t>
  </si>
  <si>
    <t>F526368</t>
  </si>
  <si>
    <t>F526370</t>
  </si>
  <si>
    <t>F527548</t>
  </si>
  <si>
    <t>F527551</t>
  </si>
  <si>
    <t>F527552</t>
  </si>
  <si>
    <t>F527556</t>
  </si>
  <si>
    <t>ENGINEERING/PLANNING</t>
  </si>
  <si>
    <t>OPERATING EXPENSE SUBS</t>
  </si>
  <si>
    <t>NON IMM JOB ORDERS</t>
  </si>
  <si>
    <t>GENERAL OPERATING EXPENSE</t>
  </si>
  <si>
    <t>MANAGEMENT/SUPERVISION</t>
  </si>
  <si>
    <t>SUB OPRNS-SUPERVISION</t>
  </si>
  <si>
    <t>SONGS OPERATIONS</t>
  </si>
  <si>
    <t>TDBU-Temporary Default 560</t>
  </si>
  <si>
    <t>GENL OPRN EXP-AUTO ENGRG</t>
  </si>
  <si>
    <t>OPERATING EXP-TRANS SYS</t>
  </si>
  <si>
    <t>Engineering Advancement</t>
  </si>
  <si>
    <t>OPRN EXP-TRANS-AUTO ENGRG</t>
  </si>
  <si>
    <t>Power Systems Technologies</t>
  </si>
  <si>
    <t>PROVIDE/MAINTAIN IT</t>
  </si>
  <si>
    <t>SUB MTCE-OPRN-SONGS-CR</t>
  </si>
  <si>
    <t>MAPPING</t>
  </si>
  <si>
    <t>General Operating Activities</t>
  </si>
  <si>
    <t>GRID AUTOMATION &amp; COMMUNICATION</t>
  </si>
  <si>
    <t>DISTRIBUTED ENERGY RESOURCES</t>
  </si>
  <si>
    <t>EMPLOYEE RECOGNITION</t>
  </si>
  <si>
    <t>Four Corners 560 Superv &amp; Engin - Oper</t>
  </si>
  <si>
    <t>INNOVATION MANAGEMENT (TRANS)</t>
  </si>
  <si>
    <t>EMPLOYEE RECOGNITION (560)</t>
  </si>
  <si>
    <t>STRATEGIC PLANNING (TRANS)</t>
  </si>
  <si>
    <t>Topsides-560</t>
  </si>
  <si>
    <t>OPER SUPERVN-SYLMAR</t>
  </si>
  <si>
    <t>LOAD DISPATCHING</t>
  </si>
  <si>
    <t>GCC - WECC DUES</t>
  </si>
  <si>
    <t>CLERICAL</t>
  </si>
  <si>
    <t>MGMT OF SYSTEM OPER DIV</t>
  </si>
  <si>
    <t>OPERATING ENGINEERING</t>
  </si>
  <si>
    <t>ENRGY CNTRL CENTR OPRNS</t>
  </si>
  <si>
    <t>GMC-Scheduling-Sys Cntrl</t>
  </si>
  <si>
    <t>CLERICAL/ADMINISTRATIVE</t>
  </si>
  <si>
    <t>TRANSMISSION SYSTEM PLANNING</t>
  </si>
  <si>
    <t>TECHNICAL TRAINING</t>
  </si>
  <si>
    <t>TRANS STRATEGY &amp; SPECIAL ASSESSMENTS</t>
  </si>
  <si>
    <t>Topside Training 561</t>
  </si>
  <si>
    <t>Topsides-561</t>
  </si>
  <si>
    <t>MOGS Ops  562 Station Expense</t>
  </si>
  <si>
    <t>Operations 562</t>
  </si>
  <si>
    <t>Fish Lake Valley  562 Station Expense</t>
  </si>
  <si>
    <t>Control Sub 562 Station Expense</t>
  </si>
  <si>
    <t>Casa Diablo Sub 562 Station Expense</t>
  </si>
  <si>
    <t>Lundy Sub 562 Station Expense</t>
  </si>
  <si>
    <t>Lee Vining Sub 562 Station Expense</t>
  </si>
  <si>
    <t>Inyo Sub 562 Station Expense</t>
  </si>
  <si>
    <t>Sherwin Sub  562 Station Expense</t>
  </si>
  <si>
    <t>CS 542 Hwy 6 Sub   562 Station Expense</t>
  </si>
  <si>
    <t>Borel Pwrhouse  562 Station Expense</t>
  </si>
  <si>
    <t>Kern River 1  562 Station Expense</t>
  </si>
  <si>
    <t>Kern River 3  562 Station Expense</t>
  </si>
  <si>
    <t>Big Creek  3   562 Station Expense</t>
  </si>
  <si>
    <t>Big Creek  4   562 Station Expense</t>
  </si>
  <si>
    <t>Big Creek  2   562 Station Expense</t>
  </si>
  <si>
    <t>Big Creek  2A   562 Station Expense</t>
  </si>
  <si>
    <t>Big Creek  8   562 Station Expense</t>
  </si>
  <si>
    <t>Mammoth Pl Ph   562 Station Expense</t>
  </si>
  <si>
    <t>Big Creek  1   562 Station Expense</t>
  </si>
  <si>
    <t>Eastwood Ph  562 Station Expense</t>
  </si>
  <si>
    <t>Portal Ph   562 Station Expense</t>
  </si>
  <si>
    <t>MOGS -P CR 562 Station Expense</t>
  </si>
  <si>
    <t>Four Corners  562 Station Expense</t>
  </si>
  <si>
    <t>SUB OPRN MISC STATN EXP</t>
  </si>
  <si>
    <t>SUB OPRN-OPERATING EQUIP TRANS</t>
  </si>
  <si>
    <t>SUB OPRN-OPERATING EQUIP</t>
  </si>
  <si>
    <t>FSA BILLABLE EXPENSES</t>
  </si>
  <si>
    <t>VincentSUBBuilding(Prtnrshp)-Maintenance</t>
  </si>
  <si>
    <t>EL DORADO SUB OP FAC5</t>
  </si>
  <si>
    <t>SUB OPS OPERATING EQUIP TRANS</t>
  </si>
  <si>
    <t>SUB OPS STATION EXPENSE</t>
  </si>
  <si>
    <t>Training Development Transmission</t>
  </si>
  <si>
    <t>SUB OPRN-OPERATING EQUIP - TRANS</t>
  </si>
  <si>
    <t>EADEVS-Substation Equipment Trans</t>
  </si>
  <si>
    <t>EAMESS-Substation Equipment Trans</t>
  </si>
  <si>
    <t>NOELDS-Substation Equipment Trans</t>
  </si>
  <si>
    <t>SOVALS-Substation Equipment Trans</t>
  </si>
  <si>
    <t>WELIGS-Substation Equipment Trans</t>
  </si>
  <si>
    <t>EADEVS-Substation Expense Trans</t>
  </si>
  <si>
    <t>EAMESS-Substation Expense Trans</t>
  </si>
  <si>
    <t>EAMIRS-Substation Expense Trans</t>
  </si>
  <si>
    <t>EAVISS-Substation Expense Trans</t>
  </si>
  <si>
    <t>NOELDS-Substation Expense Trans</t>
  </si>
  <si>
    <t>SOORAS-Substation Expense Trans</t>
  </si>
  <si>
    <t>WEELNS-Substation Expense Trans</t>
  </si>
  <si>
    <t>NOELDS-Substation Expense Dist</t>
  </si>
  <si>
    <t>Topside Training 562</t>
  </si>
  <si>
    <t>Topsides-562</t>
  </si>
  <si>
    <t>SUBS EQUIPMENT INSPECTIONS- TRANSMISSION</t>
  </si>
  <si>
    <t>SUB MTCE MISC STATN EXP</t>
  </si>
  <si>
    <t>SUB MTC-OPRN EXP-SONGS-CR</t>
  </si>
  <si>
    <t>SUBS EQUIPMENT INSP- TRANS FAC1</t>
  </si>
  <si>
    <t>SUBS EQUIPMENT INSP- TRANS FAC2</t>
  </si>
  <si>
    <t>SUBS EQUIPMENT INSP- TRANS FAC3</t>
  </si>
  <si>
    <t>SUBS EQUIPMENT INSP- TRANS FAC4</t>
  </si>
  <si>
    <t>SUBS EQUIPMENT INSP- TRANS FAC5</t>
  </si>
  <si>
    <t>SUBS EQUIPMENT INSP- TRANS FAC6</t>
  </si>
  <si>
    <t>RELAY INSPECTION NW TRANSMISSION</t>
  </si>
  <si>
    <t>RELAY INSPECTION SE TRANSMISSION</t>
  </si>
  <si>
    <t>RELAY BREAKDOWN NW - TRANS</t>
  </si>
  <si>
    <t>RELAY BREAKDOWN SE - TRANS</t>
  </si>
  <si>
    <t>RELAY MAINT - NW - TRANSMISSION</t>
  </si>
  <si>
    <t>RELAY MAINT - SE - TRANSMISSION</t>
  </si>
  <si>
    <t>OTH EQUIP INSP NW - TRAN</t>
  </si>
  <si>
    <t>OTH EQUIP INSP SE - TRAN</t>
  </si>
  <si>
    <t>PWR CABLE INSP SE - DIST</t>
  </si>
  <si>
    <t>PWR CABLE INSP SE - TRAN</t>
  </si>
  <si>
    <t>DC SYSTEMS INSP NW - DIST</t>
  </si>
  <si>
    <t>DC SYSTEMS INSP SE - DIST</t>
  </si>
  <si>
    <t>DC SYSTEMS INSP NW - TRAN</t>
  </si>
  <si>
    <t>DC SYSTEMS INSP SE - TRAN</t>
  </si>
  <si>
    <t>PALO VERDE SWITCHRACK</t>
  </si>
  <si>
    <t>MISC SUBSTN EXP-SYLMAR</t>
  </si>
  <si>
    <t>TEST-INSP EQUIP/SYLMAR</t>
  </si>
  <si>
    <t>OPERATING SUBSTN/SYLMAR</t>
  </si>
  <si>
    <t>SJOA - TRANSM OH INSPECTIONS</t>
  </si>
  <si>
    <t>METE - TRANSM OH INSPECTIONS</t>
  </si>
  <si>
    <t>METW - TRANSM OH INSPECTIONS</t>
  </si>
  <si>
    <t>EAST - TRANSM OH INSPECTIONS</t>
  </si>
  <si>
    <t>ORAN - TRANSM OH INSPECTUIBS</t>
  </si>
  <si>
    <t>SJAC - TRANSM OH INSPECTIONS</t>
  </si>
  <si>
    <t>NCST - TRANSM OH INSPECTIONS</t>
  </si>
  <si>
    <t>HIGH - TRANSM OH INSPECTIONS</t>
  </si>
  <si>
    <t>CONSTRUCTION TOOLS</t>
  </si>
  <si>
    <t>EL DORADO MEAD 220 T/L PATROLS FAC7</t>
  </si>
  <si>
    <t>EL DORADO MOH 500 T/L PATROLS FAC8</t>
  </si>
  <si>
    <t>DO NOT USE - REPLACED BY I/O 411814</t>
  </si>
  <si>
    <t>TRANSMISSION INTRUSIVE POLE</t>
  </si>
  <si>
    <t>PATROL LINES/DWP 800DC</t>
  </si>
  <si>
    <t>SJOA - TRANSM UG INSPECTIONS</t>
  </si>
  <si>
    <t>METE - TRANSM UG INSPECTIONS</t>
  </si>
  <si>
    <t>METW - TRANSM UG INSPECTIONS</t>
  </si>
  <si>
    <t>EAST - TRANSM UG INSPECTIONS</t>
  </si>
  <si>
    <t>ORAN - TRANSM UG INSPECTIONS</t>
  </si>
  <si>
    <t>SJAC - TRANSM UG INSPECTIONS</t>
  </si>
  <si>
    <t>NCST - TRANSM UG INSPECTIONS</t>
  </si>
  <si>
    <t>HIGH - TRANSM UG INSPECTIONS</t>
  </si>
  <si>
    <t>APS-ARIZONA PUBLIC SVC</t>
  </si>
  <si>
    <t>GF - Miscellaneous Transmission Costs</t>
  </si>
  <si>
    <t>MEAD PARKER</t>
  </si>
  <si>
    <t>BLYTHE/WAPA</t>
  </si>
  <si>
    <t>GF - CRA - Purchased Power</t>
  </si>
  <si>
    <t>COMPLIANCE, POLICY &amp; CONTRACTS</t>
  </si>
  <si>
    <t>CONTRACT ANALYSIS &amp; AMENDMENTS</t>
  </si>
  <si>
    <t>INTERCONNECTION &amp; CONTRACT DEVELOPMENT</t>
  </si>
  <si>
    <t>NON ISO FERC CNTRCTS/TRFS</t>
  </si>
  <si>
    <t>PRE-ISO CONTRACTS</t>
  </si>
  <si>
    <t>PRVD CLERICAL/ADMIN SUPPT</t>
  </si>
  <si>
    <t>CHARGE TYPE 575 - GMC</t>
  </si>
  <si>
    <t>ISO MUST OFFER OBLIGATION</t>
  </si>
  <si>
    <t>TRANSMISSION ACCESS CHARG</t>
  </si>
  <si>
    <t>TEHACHAPI WIND ENERGY STORAGE PROJECT</t>
  </si>
  <si>
    <t>RELIABILITY STANDARDS COMPLIANCE</t>
  </si>
  <si>
    <t>NERC Compliance Regulatory</t>
  </si>
  <si>
    <t>Cyber Security</t>
  </si>
  <si>
    <t>Contract Analysis &amp; Mgmt</t>
  </si>
  <si>
    <t>UPL PHASE SHIFTER</t>
  </si>
  <si>
    <t>MICS LINE EXP/DWP 800DC</t>
  </si>
  <si>
    <t>TECHNICAL SERVICES</t>
  </si>
  <si>
    <t>SUBSTATION TRAINING</t>
  </si>
  <si>
    <t>FACILITY PLANNING</t>
  </si>
  <si>
    <t>SJOA - TRANS INE EXPENSES</t>
  </si>
  <si>
    <t>METE - TRANS LINE EXPENSES</t>
  </si>
  <si>
    <t>METW - TRANS LINE EXPENSES</t>
  </si>
  <si>
    <t>EAST - TRANS LINE EXPENSES</t>
  </si>
  <si>
    <t>ORAN - TRANS LINE EXPENSES</t>
  </si>
  <si>
    <t>SJAC - TRANS LINE EXPENSES</t>
  </si>
  <si>
    <t>NCST - TRANS LINE EXPENSES</t>
  </si>
  <si>
    <t>HIGH - TRANS LINE EXPENSES</t>
  </si>
  <si>
    <t>FIELD ACCTG O&amp;M (TRNSM)</t>
  </si>
  <si>
    <t>INFO TECHNOLOGIES IMM</t>
  </si>
  <si>
    <t>REAL PROPERTIES IMM</t>
  </si>
  <si>
    <t>SUB OPRNS JOB TRNG-TRANS</t>
  </si>
  <si>
    <t>SAFETY MEETINGS TRANSMISSION</t>
  </si>
  <si>
    <t>SJOA CREWS SAFETY</t>
  </si>
  <si>
    <t>EAST CREWS - SAFETY</t>
  </si>
  <si>
    <t>ELDORADOSUBSite-Maintenance</t>
  </si>
  <si>
    <t>ELDORADOSUBSite-Environmental</t>
  </si>
  <si>
    <t>ELDORADOSUBSite-Janitorial</t>
  </si>
  <si>
    <t>ELDORADOSUBSite-Supervision</t>
  </si>
  <si>
    <t>ELDORADOSubBuilding-Maintenance</t>
  </si>
  <si>
    <t>ELDORADOSubBuilding-Janitorial</t>
  </si>
  <si>
    <t>LUGOSUBSite-Maintenance</t>
  </si>
  <si>
    <t>LUGOSUBSite-Landscape</t>
  </si>
  <si>
    <t>LUGOSUBBuilding-Maintenance</t>
  </si>
  <si>
    <t>LUGOSUBBuilding-Janitorial</t>
  </si>
  <si>
    <t>MOORPARKSUBSite-Maintenance</t>
  </si>
  <si>
    <t>MOORPARKSUBSite-Janitorial</t>
  </si>
  <si>
    <t>MOORPARKSUBSite-Landscape</t>
  </si>
  <si>
    <t>MOORPARKSUBSite-Supervision</t>
  </si>
  <si>
    <t>MOORPARKSUBBuilding-Maintenance</t>
  </si>
  <si>
    <t>MOORPARKSUBBuilding-Environmental</t>
  </si>
  <si>
    <t>MOORPARKSUBBuilding-Janitorial</t>
  </si>
  <si>
    <t>RECTORSUBSite-SiteONLYExpenses</t>
  </si>
  <si>
    <t>RECTORSUBSite-Maintenance</t>
  </si>
  <si>
    <t>RECTORSUBSite-Environmental</t>
  </si>
  <si>
    <t>RECTORSUBSite-Janitorial</t>
  </si>
  <si>
    <t>RECTORSUBSite-Landscape</t>
  </si>
  <si>
    <t>RECTORSUBBuilding-Maintenance</t>
  </si>
  <si>
    <t>RECTORSUBBuilding-Environmental</t>
  </si>
  <si>
    <t>VINCENTSUBSite-Maintenance</t>
  </si>
  <si>
    <t>VINCENTSUBSite-Janitorial</t>
  </si>
  <si>
    <t>VINCENTSUBSite-Landscape</t>
  </si>
  <si>
    <t>VINCENTSUBBuilding-Maintenance</t>
  </si>
  <si>
    <t>DEVERSSUBSite-Maintenance</t>
  </si>
  <si>
    <t>DEVERSSUBSite-Environmental</t>
  </si>
  <si>
    <t>DEVERSSUBSite-Janitorial</t>
  </si>
  <si>
    <t>DEVERSSUBSite-Landscape</t>
  </si>
  <si>
    <t>DEVERSSUBBldg-Maintenance</t>
  </si>
  <si>
    <t>DEVERSSUBBldg-Janitorial</t>
  </si>
  <si>
    <t>ELNIDOSUBSite-Maintenance</t>
  </si>
  <si>
    <t>ELNIDOSUBSite-Janitorial</t>
  </si>
  <si>
    <t>ELNIDOSUBSite-Landscape</t>
  </si>
  <si>
    <t>ELNIDOSUBBldg-Maintenance</t>
  </si>
  <si>
    <t>ELNIDOSUBBldg-Environmental</t>
  </si>
  <si>
    <t>ELNIDOSUBBldg-Janitorial</t>
  </si>
  <si>
    <t>ELNIDOSUBBldg-Landscape</t>
  </si>
  <si>
    <t>ELLISSUBSite-SiteONLYExpenses</t>
  </si>
  <si>
    <t>ELLISSUBSite-Maintenance</t>
  </si>
  <si>
    <t>ELLISSUBSite-Landscape</t>
  </si>
  <si>
    <t>ELLISSUBbldg-Maintenance</t>
  </si>
  <si>
    <t>ELLISSUBBldg-Janitorial</t>
  </si>
  <si>
    <t>LIGHTHIPESUBSite-SiteONLYExpenses</t>
  </si>
  <si>
    <t>LIGHTHIPESUBSite-Maintenance</t>
  </si>
  <si>
    <t>LIGHTHIPESUBSite-Janitorial</t>
  </si>
  <si>
    <t>LIGHTHIPESUBSite-Landscape</t>
  </si>
  <si>
    <t>LIGHTHIPESUBBldg-Maintenance</t>
  </si>
  <si>
    <t>LIGHTHIPESUBBldg-Janitorial</t>
  </si>
  <si>
    <t>LIGHTHIPESUBBldg-Landscape</t>
  </si>
  <si>
    <t>MESASUBSite-Maintenance</t>
  </si>
  <si>
    <t>MESASUBSite-Janitorial</t>
  </si>
  <si>
    <t>MESASUBSite-Landscape</t>
  </si>
  <si>
    <t>MESASUBBldg-Maintenance</t>
  </si>
  <si>
    <t>MESASUBBldg-Janitorial</t>
  </si>
  <si>
    <t>MIRALOMASUBSite</t>
  </si>
  <si>
    <t>MIRALOMASUBSite-Maintenance</t>
  </si>
  <si>
    <t>MIRALOMASUBSite-Environmental</t>
  </si>
  <si>
    <t>MIRALOMASUBSite-Janitorial</t>
  </si>
  <si>
    <t>MIRALOMASUBSite-Landscape</t>
  </si>
  <si>
    <t>MIRALOMASUBSite-Supervision</t>
  </si>
  <si>
    <t>MIRALOMASUBBldg-Maintenance</t>
  </si>
  <si>
    <t>MIRALOMASUBBldg-Janitorial</t>
  </si>
  <si>
    <t>MIRALOMASUBBldg-Landscape</t>
  </si>
  <si>
    <t>VALLEYSUBSite</t>
  </si>
  <si>
    <t>VALLEYSUBSite-Maintenance</t>
  </si>
  <si>
    <t>VALLEYSUBSite-Janitorial</t>
  </si>
  <si>
    <t>VALLEYSUBSite-Landscape</t>
  </si>
  <si>
    <t>VALLEYSUBBldg-Maintenance</t>
  </si>
  <si>
    <t>VALLEYSUBBldg-Janitorial</t>
  </si>
  <si>
    <t>VILLAPARKSUBSite-Maintenance</t>
  </si>
  <si>
    <t>VILLAPARKSUBSite-Janitorial</t>
  </si>
  <si>
    <t>VILLAPARKSUBSite-Landscape</t>
  </si>
  <si>
    <t>VILLAPARKSUBBldg-Maintenance</t>
  </si>
  <si>
    <t>VILLAPARKSUBBldg-Janitorial</t>
  </si>
  <si>
    <t>VILLAPARKSUBBldg-Landscape</t>
  </si>
  <si>
    <t>VISTASUBSite-Maintenance</t>
  </si>
  <si>
    <t>VISTASUBSite-Janitorial</t>
  </si>
  <si>
    <t>VISTASUBSite-Landscape</t>
  </si>
  <si>
    <t>VISTASUBBldg-Maintenance</t>
  </si>
  <si>
    <t>VISTASUBBldg-Environmental</t>
  </si>
  <si>
    <t>VISTASUBBldg-Janitorial</t>
  </si>
  <si>
    <t>VISTASUBBldg-Landscape</t>
  </si>
  <si>
    <t>VISTASUBBldg-Supervision</t>
  </si>
  <si>
    <t>MAJOR PROJECT ORGANIZATION</t>
  </si>
  <si>
    <t>NETWORK ENG STAFF IT IMM</t>
  </si>
  <si>
    <t>HIGH - NON IMM REL EXP</t>
  </si>
  <si>
    <t>METW - NON IMM REL EXP</t>
  </si>
  <si>
    <t>NCST - NON IMM REL EXP</t>
  </si>
  <si>
    <t>SJOA - NON IMM REL EXP</t>
  </si>
  <si>
    <t>EAST - NON IMM REL EXP</t>
  </si>
  <si>
    <t>METE - NON IMM REL EXP</t>
  </si>
  <si>
    <t>ORAN - NON IMM REL EXP</t>
  </si>
  <si>
    <t>SJAC - NON IMM REL EXP</t>
  </si>
  <si>
    <t>TRANS DIR &amp; STAFF - NON IMM REL EXP</t>
  </si>
  <si>
    <t>TRANS PROJ DELIVERY - NON IMM REL EXP</t>
  </si>
  <si>
    <t>TRANS RPPM - NON IMM REL EXP</t>
  </si>
  <si>
    <t>TRANS NE DESIGN MGMT - CHARGEBACKS</t>
  </si>
  <si>
    <t>TRANS SE DESIGN MGMT - CHARGEBACKS</t>
  </si>
  <si>
    <t>CHARGEBACK REQUESTS</t>
  </si>
  <si>
    <t>TRANS COMM MGMT - NON IMM REL EXP</t>
  </si>
  <si>
    <t>TRANS ENGINEERING TRNING</t>
  </si>
  <si>
    <t>DEFAULT TRANSMISSION O&amp;M ACTIVITY</t>
  </si>
  <si>
    <t>DEFAULT TRANSCAPITAL PROJECT ACTIVITY</t>
  </si>
  <si>
    <t>INFO MTGS/GRIEVS</t>
  </si>
  <si>
    <t>SJOA - DEVELOPMENT TRAINING</t>
  </si>
  <si>
    <t>METE - DEVELOPMENT TRAINING</t>
  </si>
  <si>
    <t>METW - DEVELOPMENT TRAINING</t>
  </si>
  <si>
    <t>EAST - DEVELOPMENT TRAINING</t>
  </si>
  <si>
    <t>ORAN - DEVELOPMENT TRAINING</t>
  </si>
  <si>
    <t>SJAC - DEVELOPMENT TRAINING</t>
  </si>
  <si>
    <t>NCST - DEVELOPMENT TRAINING</t>
  </si>
  <si>
    <t>HIGH - DEVELOPMENT TRAINING</t>
  </si>
  <si>
    <t>TRANS NE DESIGN MGMT - DEVELOPMENT TRAIN</t>
  </si>
  <si>
    <t>TRANS DIR &amp; STAFF  DEVELOPMENT TRAINING</t>
  </si>
  <si>
    <t>TRANS ASSET MGR -  DEVELOPMENT TRAINING</t>
  </si>
  <si>
    <t>TRANS SE DESIGN MGMT DEVELOPMENT TRAIN</t>
  </si>
  <si>
    <t>TRANS COMM MGMT - DEVELOPMENT TRAINING</t>
  </si>
  <si>
    <t>TRANS RPPM - DEVELOPMENT TRAINING</t>
  </si>
  <si>
    <t>SJOA - TECHNICAL TRAINING</t>
  </si>
  <si>
    <t>METE - TECHNICAL TRAINING</t>
  </si>
  <si>
    <t>METW - TECHNICAL TRAINING</t>
  </si>
  <si>
    <t>EAST - TECHNICAL TRAINING</t>
  </si>
  <si>
    <t>ORAN - TECHNICAL TRAINING</t>
  </si>
  <si>
    <t>SJAC - TECHNICAL TRAINING</t>
  </si>
  <si>
    <t>NCST - TECHNICAL TRAINING</t>
  </si>
  <si>
    <t>HIGH - TECHNICAL TRAINING</t>
  </si>
  <si>
    <t>TRANS NE DESIGN MGMT -TECHNICAL TRAINING</t>
  </si>
  <si>
    <t>TRANS DIR &amp; STAFF - TECHNICAL TRAINING</t>
  </si>
  <si>
    <t>TRANS PROJECT DELIVERY - TECHNICAL TRAIN</t>
  </si>
  <si>
    <t>TRANS ASSET MGR - TECHNICAL TRAINING</t>
  </si>
  <si>
    <t>TRANS SE DESIGN MGMT -TECHNICAL TRAINING</t>
  </si>
  <si>
    <t>TRANS COMM MGMT - TECHNICAL TRAINING</t>
  </si>
  <si>
    <t>TRANS RPPM - TECHNICAL TRAINING</t>
  </si>
  <si>
    <t>SJOA - COMPLIANCE TRAINING</t>
  </si>
  <si>
    <t>METW - COMPLIANCE TRAINING</t>
  </si>
  <si>
    <t>EAST - COMPLIANCE TRAINING</t>
  </si>
  <si>
    <t>ORAN - COMPLIANCE TRAINING</t>
  </si>
  <si>
    <t>NCST - COMPLIANCE TRAINING</t>
  </si>
  <si>
    <t>HIGH - COMPLIANCE TRAINING</t>
  </si>
  <si>
    <t>TRANS NE DESIGN MGMT COMPLIANCE TRAINING</t>
  </si>
  <si>
    <t>TRANS DIR &amp; STAFF - COMPLIANCE TRAINING</t>
  </si>
  <si>
    <t>TRANS PROJECT DELIVERY COMPLIANCE TRAIN</t>
  </si>
  <si>
    <t>TRANS COMM MGMT - COMPLIANCE TRAINING</t>
  </si>
  <si>
    <t>SAFETY ACTIVITIES</t>
  </si>
  <si>
    <t>METE CREWS - SAFETY</t>
  </si>
  <si>
    <t>METW CREWS - SAFETY</t>
  </si>
  <si>
    <t>ORAN CREWS - SAFETY</t>
  </si>
  <si>
    <t>SJAC CREWS - SAFETY</t>
  </si>
  <si>
    <t>NCST CREWS - SAFETY</t>
  </si>
  <si>
    <t>HIGH CREWS - SAFETY</t>
  </si>
  <si>
    <t>SAFETY MEETINGS</t>
  </si>
  <si>
    <t>TRANS DIR &amp; STAFF - SAFETY</t>
  </si>
  <si>
    <t>TRANS PROJECT DELIVERY - SAFETY</t>
  </si>
  <si>
    <t>TRANS COMM MGMT - SAFETY</t>
  </si>
  <si>
    <t>TRANS NE DSGN MGMT - NON IMM REL EXP</t>
  </si>
  <si>
    <t>TRANS-RECOGNITION</t>
  </si>
  <si>
    <t>TRANS SE DSGN MGMT - NON IMM REL EXP</t>
  </si>
  <si>
    <t>SUB OPS JOB TRAINING</t>
  </si>
  <si>
    <t>RECOGNITION/COMP PROGRAM</t>
  </si>
  <si>
    <t>EMPLOYEE DEVELOPMENT TRAINING</t>
  </si>
  <si>
    <t>COMPLIANCE TRAINING</t>
  </si>
  <si>
    <t>SAFETY SUPPORT</t>
  </si>
  <si>
    <t>TECHNICAL TRAINING TRANSMISSION</t>
  </si>
  <si>
    <t>AWARDS &amp; EMP CONTRIBUTION</t>
  </si>
  <si>
    <t>TRANS RPPM - SAFETY</t>
  </si>
  <si>
    <t>TRANS ASSET MGR - SAFETY</t>
  </si>
  <si>
    <t>TRANS DESIGN MGMT -TECHNICAL TRAINING</t>
  </si>
  <si>
    <t>TRANS DESIGN MGMT - COMPLIANCE TRAINING</t>
  </si>
  <si>
    <t>TELECOM SFTY MTGS</t>
  </si>
  <si>
    <t>TELECOM TRAINING MTG</t>
  </si>
  <si>
    <t>MISC LINE EXPENSE</t>
  </si>
  <si>
    <t>NW DIV FAO TRANSM EMP DEVLOPMT TRAINING</t>
  </si>
  <si>
    <t>NW DIV FAO TRANSM TECH TRAINING</t>
  </si>
  <si>
    <t>NW DIV FAO TRANSM COMPLIANCE TRAINING</t>
  </si>
  <si>
    <t>SE DIV FAO TRANSM EMP DEVLOPMT TRAINING</t>
  </si>
  <si>
    <t>SE DIV FAO TRANSM TECH TRAINING</t>
  </si>
  <si>
    <t>SE DIV FAO TRANSM COMPLIANCE TRAINING</t>
  </si>
  <si>
    <t>TRANSMISSION CRE IMM CHARGEBACKS</t>
  </si>
  <si>
    <t>E&amp;TS BUSINESS MANAGEMENT</t>
  </si>
  <si>
    <t>INNOVATION MANAGEMENT</t>
  </si>
  <si>
    <t>RECOGNITION/COMP PROGRAM TRANSM</t>
  </si>
  <si>
    <t>TRANS CONSTR METHODS - NON IMM REL EXP</t>
  </si>
  <si>
    <t>TRANS CONSTRUCTION METHODS - SAFETY</t>
  </si>
  <si>
    <t>TRANS CONSTR METHODS - DEVELOPMENT TRNG</t>
  </si>
  <si>
    <t>TRANS CONSTR METHODS - TECHNICAL TRNG</t>
  </si>
  <si>
    <t>INCENTIVE COMPENSATION PROGRAM</t>
  </si>
  <si>
    <t>Compliance Training - Transmission</t>
  </si>
  <si>
    <t>Technical Training - Transmission</t>
  </si>
  <si>
    <t>Employee Development Training - Transmis</t>
  </si>
  <si>
    <t>COMPLIANCE TRAINING-TRANSMISSION</t>
  </si>
  <si>
    <t>TECHNICAL TRAINING-TRANSMISSION</t>
  </si>
  <si>
    <t>EMPLOYEE DEVELOPMENT TRNG-TRANSMISSION</t>
  </si>
  <si>
    <t>EARLY ENGINEERING ASSESSMENT</t>
  </si>
  <si>
    <t>DEFAULT ACCOUNT</t>
  </si>
  <si>
    <t>DEFAULT BUS MGMT</t>
  </si>
  <si>
    <t>DEFAULT GEN INT &amp; MOS</t>
  </si>
  <si>
    <t>DEFAULT NETWORK ENGR</t>
  </si>
  <si>
    <t>GENERATION</t>
  </si>
  <si>
    <t>RESOURCE PLNG</t>
  </si>
  <si>
    <t>EXTERNAL MANAGEMENT</t>
  </si>
  <si>
    <t>PLANNING &amp; PORTFOLIO</t>
  </si>
  <si>
    <t>DEFAULT RES PLAN &amp; PERF MGMT</t>
  </si>
  <si>
    <t>WORK ORDER WRITE OFF TRANSMISSION LINES</t>
  </si>
  <si>
    <t>WORK ORDER WRITE OFF TRANSMISSION SUBS</t>
  </si>
  <si>
    <t>ORANGECOSUBSite-Environmental</t>
  </si>
  <si>
    <t>ORANGECOSUBSite-Landscape</t>
  </si>
  <si>
    <t>ORANGECOSUBSite-Supervision</t>
  </si>
  <si>
    <t>ORANGECOSUBBldg-Maintenance</t>
  </si>
  <si>
    <t>ORANGECOSUBBldg-Janitorial</t>
  </si>
  <si>
    <t>ORANGECOSUBBldg-Landscape</t>
  </si>
  <si>
    <t>SJOA-INFORMATION MEETINGS</t>
  </si>
  <si>
    <t>METE-INFORMATION MEETINGS</t>
  </si>
  <si>
    <t>METW-INFORMATION MEETINGS</t>
  </si>
  <si>
    <t>EAST-INFORMATION MEETINGS</t>
  </si>
  <si>
    <t>NCST-INFORMATION MEETINGS</t>
  </si>
  <si>
    <t>HIGH-INFORMATION MEETINGS</t>
  </si>
  <si>
    <t>ORAN-INFORMATION MEETINGS</t>
  </si>
  <si>
    <t>SJAC-INFORMATION MEETINGS</t>
  </si>
  <si>
    <t>VISTA SUB TECH TRAINING - TRANS</t>
  </si>
  <si>
    <t>VINCENT SUB TECH TRAINING - TRANS</t>
  </si>
  <si>
    <t>VILLA PRK SUB TECH TRAINING - TRANS</t>
  </si>
  <si>
    <t>VALLEY SUB TECH TRAINING - TRANS</t>
  </si>
  <si>
    <t>RECTOR SUB TECH TRAINING - TRANS</t>
  </si>
  <si>
    <t>MOORPARK SUB TECH TRAINING - TRANS</t>
  </si>
  <si>
    <t>MIRA LOMA SUB TECH TRAINING - TRANS</t>
  </si>
  <si>
    <t>MESA SUB TECH TRAINING - TRANS</t>
  </si>
  <si>
    <t>LIGHTHIPE SUB TECH TRAINING - TRANS</t>
  </si>
  <si>
    <t>EL NIDO SUB TECH TRAINING - TRANS</t>
  </si>
  <si>
    <t>DEVERS SUB TECH TRAINING - TRANS</t>
  </si>
  <si>
    <t>MISCELLANEOUS EXPENSES-TRANSMISSION</t>
  </si>
  <si>
    <t>EAVISS-Development Training Trans</t>
  </si>
  <si>
    <t>NOELDS-Development Training Trans</t>
  </si>
  <si>
    <t>SOVALS-Development Training Trans</t>
  </si>
  <si>
    <t>WELIGS-Development Training Trans</t>
  </si>
  <si>
    <t>EADEVS-Compliance Training Trans</t>
  </si>
  <si>
    <t>GCCGCC-Technical Training Trans</t>
  </si>
  <si>
    <t>SUBSCN Information Meetings-Trans</t>
  </si>
  <si>
    <t>SUBSCN Safety Meetings-Trans</t>
  </si>
  <si>
    <t>EADEVS Information Meetings-Trans</t>
  </si>
  <si>
    <t>EADEVS Safety Meetings-Trans</t>
  </si>
  <si>
    <t>EAMESS Information Meetings-Trans</t>
  </si>
  <si>
    <t>EAMESS Safety Meetings-Trans</t>
  </si>
  <si>
    <t>EAMIRS Safety Meetings-Trans</t>
  </si>
  <si>
    <t>EAVISS Information Meetings-Trans</t>
  </si>
  <si>
    <t>EAVISS Safety Meetings-Trans</t>
  </si>
  <si>
    <t>NOELDS Safety Meetings-Trans</t>
  </si>
  <si>
    <t>NOLUGS Information Meetings-Trans</t>
  </si>
  <si>
    <t>NOLUGS Safety Meetings-Trans</t>
  </si>
  <si>
    <t>NORECS Information Meetings-Trans</t>
  </si>
  <si>
    <t>NOVENS Safety Meetings-Trans</t>
  </si>
  <si>
    <t>NOVINS Safety Meetings-Trans</t>
  </si>
  <si>
    <t>SOVALS Information Meetings-Trans</t>
  </si>
  <si>
    <t>SOVALS Safety Meetings-Trans</t>
  </si>
  <si>
    <t>SOORAS Safety Activities-Trans</t>
  </si>
  <si>
    <t>WEELNS Safety Activities-Trans</t>
  </si>
  <si>
    <t>WELIGS Safety Meetings-Trans</t>
  </si>
  <si>
    <t>TPM EMPLOYEE DEVELOPMENT TRAINING</t>
  </si>
  <si>
    <t>TPM COMPLIANCE TRAINING</t>
  </si>
  <si>
    <t>TPM TECHNICAL TRAINING</t>
  </si>
  <si>
    <t>TRANS LICENSING EMPL DEVLPMNT TRAINING</t>
  </si>
  <si>
    <t>TRANS LICENSING COMPLIANCE TRAINING</t>
  </si>
  <si>
    <t>TRANS LICENSING TECHNICAL TRAINING</t>
  </si>
  <si>
    <t>TRANS CONST MGMT EMPL DEVLPMNT TRAINING</t>
  </si>
  <si>
    <t>TRANS CONST MGMT COMPLIANCE TRAINING</t>
  </si>
  <si>
    <t>TRANS CONST MGMT TECHNICAL TRAINING</t>
  </si>
  <si>
    <t>TRANS ROW EMPLOYEE DEVELPMNT TRAINING</t>
  </si>
  <si>
    <t>TRANS ROW COMPLIANCE TRAINING</t>
  </si>
  <si>
    <t>TRANS ROW TECHNICAL TRAINING</t>
  </si>
  <si>
    <t>TRANS TPM SAFETY MEETINGS</t>
  </si>
  <si>
    <t>TRANS LICENSING SAFETY MEETINGS</t>
  </si>
  <si>
    <t>TRANS CONSTMGT SAFETY MEETINGS</t>
  </si>
  <si>
    <t>TRANS ROW MINOR MISCELLANEOUS EXPNS</t>
  </si>
  <si>
    <t>TRANS TPM MINOR MISC EXPNS</t>
  </si>
  <si>
    <t>TRANS LICENSE GRP MINOR MISC EXPNS</t>
  </si>
  <si>
    <t>TRANS CONST MGMT MINOR MISC EXPNS</t>
  </si>
  <si>
    <t>CLOSED Supplemental TDBU Personnel</t>
  </si>
  <si>
    <t>NORECS SAFETY MEETINGS - TRANS</t>
  </si>
  <si>
    <t>TRANSMISSION SPECIALIZATION PROGRAM</t>
  </si>
  <si>
    <t>LOAD GROWTH &amp; INFRASTRUCTURE</t>
  </si>
  <si>
    <t>RENEWABLE &amp; GENERATOR INTERCONNECTION</t>
  </si>
  <si>
    <t>Milestone Anniversary Event - SCM</t>
  </si>
  <si>
    <t>Environmental Mitigation - Transmission</t>
  </si>
  <si>
    <t>TECHNOLOGY INTEGRATION</t>
  </si>
  <si>
    <t>ANNUAL COMPLIANCE</t>
  </si>
  <si>
    <t>FIELD ACCOUNTING TRAINING</t>
  </si>
  <si>
    <t>SERVICE PLANNING TRAINING</t>
  </si>
  <si>
    <t>LEARNING ANALYTICS</t>
  </si>
  <si>
    <t>TRANSMISSION TRAINING</t>
  </si>
  <si>
    <t>PXCP RESIDUAL W.O. WRITE OFF TRANS LINES</t>
  </si>
  <si>
    <t>PXCP RESIDUAL W.O. WRITE OFF TRANS SUBS</t>
  </si>
  <si>
    <t>SJOA ENCROACHMENT INVSTGN</t>
  </si>
  <si>
    <t>METW ENCROACHMENT INVSTGN</t>
  </si>
  <si>
    <t>NCST ENCROACHMENT INVSTGN</t>
  </si>
  <si>
    <t>HIGH ENCROACHMENT INVSTGN</t>
  </si>
  <si>
    <t>Labor Adj</t>
  </si>
  <si>
    <t>Topside Training 566</t>
  </si>
  <si>
    <t>Topsides-566</t>
  </si>
  <si>
    <t>TRANSMISSION REGULATORY POLICY</t>
  </si>
  <si>
    <t>EL DORADO MEAD 220 T/L RENTS FAC7</t>
  </si>
  <si>
    <t>EL DORADO MOH 500 T/L RENTS FAC8</t>
  </si>
  <si>
    <t>MORONGO LICENSING FEES</t>
  </si>
  <si>
    <t>LINE RENTS/DWP-E 800DC</t>
  </si>
  <si>
    <t>SUBSTATION RENTS/SYLMAR</t>
  </si>
  <si>
    <t>LINE RENTS/DWP 800DC</t>
  </si>
  <si>
    <t>MANAGEMENT AND SUPERVISION T</t>
  </si>
  <si>
    <t>SUB MTCE, SUPERVISION</t>
  </si>
  <si>
    <t>EL DORADO MTCE SUP FAC5</t>
  </si>
  <si>
    <t>Four Corners 568 Superv &amp; Engin - Maint</t>
  </si>
  <si>
    <t>MAINTANENCE SUPERVISION</t>
  </si>
  <si>
    <t>Control Sub 569 Maint Structure</t>
  </si>
  <si>
    <t>Inyo Sub 569 Maint Structure</t>
  </si>
  <si>
    <t>Deep Springs Sub  569 Maint Structure</t>
  </si>
  <si>
    <t>SUB OPRN-SUB STRUCT/GRNDS</t>
  </si>
  <si>
    <t>ELDORADOSUB-Partnership-Maintenance</t>
  </si>
  <si>
    <t>SUB MTCE-SUB STRUCT/GRNDS</t>
  </si>
  <si>
    <t>SPCC NW TRANS</t>
  </si>
  <si>
    <t>SPCC SE TRANS</t>
  </si>
  <si>
    <t>REPAIR SUB YARDS/SYLMAR</t>
  </si>
  <si>
    <t>Topsides-569100</t>
  </si>
  <si>
    <t>Topsides-569200</t>
  </si>
  <si>
    <t>Topsides-569300</t>
  </si>
  <si>
    <t>Bishop Creek 2  570 Maint Station Equip</t>
  </si>
  <si>
    <t>Bishop Creek 3  570 Maint Station Equip</t>
  </si>
  <si>
    <t>Bishop Creek 4  570 Maint Station Equip</t>
  </si>
  <si>
    <t>Bishop Creek 5  570 Maint Station Equip</t>
  </si>
  <si>
    <t>Bishop Creek 6  570 Maint Station Equip</t>
  </si>
  <si>
    <t>Poole Ph   570 Maint Station Equipment</t>
  </si>
  <si>
    <t>Rush Crk Ph  570 Maint Station Equipment</t>
  </si>
  <si>
    <t>Control Sub 570 Maint Station Equipment</t>
  </si>
  <si>
    <t>Casa Diablo Sub 570 Maint Station Equip</t>
  </si>
  <si>
    <t>Lundy Sub 570 Maint Station Equipment</t>
  </si>
  <si>
    <t>Lee Vining Sub 570 Maint Station Equip</t>
  </si>
  <si>
    <t>Inyo Sub 570 Maint Station Equipment</t>
  </si>
  <si>
    <t>Sherwin Sub  570 Maint Station Equipment</t>
  </si>
  <si>
    <t>CS 542 Hwy 6 Sub-570 Maint Station Equip</t>
  </si>
  <si>
    <t>Mt. Tom  570 Maint Station Equipment</t>
  </si>
  <si>
    <t>Morgan  570 Maint Station Equipment</t>
  </si>
  <si>
    <t>Skiland  570 Maint Station Equipment</t>
  </si>
  <si>
    <t>Minaret  570 Maint Station Equipment</t>
  </si>
  <si>
    <t>Santa Ana 1   570 Maint Station Equip</t>
  </si>
  <si>
    <t>Santa Ana 3   570 Maint Station Equipmnt</t>
  </si>
  <si>
    <t>Kaweah 1  570 Maint Station Equipment</t>
  </si>
  <si>
    <t>Kaweah 2  570 Maint Station Equipment</t>
  </si>
  <si>
    <t>Kaweah 3  570 Maint Station Equipment</t>
  </si>
  <si>
    <t>Tule Ph &amp; Canyon   570 Maint Station Equ</t>
  </si>
  <si>
    <t>Borel Pwrhouse  570 Maint Station Equip</t>
  </si>
  <si>
    <t>Kern River 1  570 Maint Station Equip</t>
  </si>
  <si>
    <t>Kern River 3  570 Maint Station Equipmnt</t>
  </si>
  <si>
    <t>Big Creek  3   570 Maint Station Equip</t>
  </si>
  <si>
    <t>Big Creek  4   570 Maint Station Equipmt</t>
  </si>
  <si>
    <t>Big Creek  2   570 Maint Station Equip</t>
  </si>
  <si>
    <t>Big Creek  2A   570 Maint Station Equip</t>
  </si>
  <si>
    <t>Big Creek  8   570 Maint Station Equip</t>
  </si>
  <si>
    <t>Mammoth Pl Ph   570 Maint Station Equip</t>
  </si>
  <si>
    <t>Big Creek  1   570 Maint Station Equip</t>
  </si>
  <si>
    <t>Eastwood Ph  570 Maint Station Equipment</t>
  </si>
  <si>
    <t>Portal Ph   570 Maint Station Equipment</t>
  </si>
  <si>
    <t>Four Corners 570 Maint Station Equipment</t>
  </si>
  <si>
    <t>Barre Maint  570 Maint Station Equipment</t>
  </si>
  <si>
    <t>Grapeland Maint  570 Maint Station Equip</t>
  </si>
  <si>
    <t>MVM9-XFMR-SWYD 570 Maint Station Equip</t>
  </si>
  <si>
    <t>EQUIPMENT WASHING - TRANSMISSION</t>
  </si>
  <si>
    <t>SUBS MISC &amp; MINOR OPS - TRANSMISSION</t>
  </si>
  <si>
    <t>FACILITY SERVICE AGREEMENTS (FSA &amp; RLA)</t>
  </si>
  <si>
    <t>SONGS TRANSFORMER MAINTENANCE</t>
  </si>
  <si>
    <t>INSTRUMENT REPAIR/CALIBRATION - SC&amp;M</t>
  </si>
  <si>
    <t>SUBSTATION EQUIP. MAINT</t>
  </si>
  <si>
    <t>ADDED FACILITIES MTNCE NW- TRANS</t>
  </si>
  <si>
    <t>OTH EQUP MTCE FAC1</t>
  </si>
  <si>
    <t>OTH EQUP MTCE FAC2</t>
  </si>
  <si>
    <t>OTH EQUP MTCE FAC4</t>
  </si>
  <si>
    <t>OTH EQUP MTCE FAC5</t>
  </si>
  <si>
    <t>OTH EQUP MTCE FAC6</t>
  </si>
  <si>
    <t>DC Systems Transmission</t>
  </si>
  <si>
    <t>Budget Only SC&amp;M Breakdown/Reactiv/maint</t>
  </si>
  <si>
    <t>NW POWER CABLE - TRANS</t>
  </si>
  <si>
    <t>SE POWER CABLE - TRANS</t>
  </si>
  <si>
    <t>NW TRENCH COVERS - TRANS</t>
  </si>
  <si>
    <t>SE TRENCH COVERS - TRANS</t>
  </si>
  <si>
    <t>MTCE MISC STATN EXP FAC 1</t>
  </si>
  <si>
    <t>DC SYSTEMS ELDO FAC5</t>
  </si>
  <si>
    <t>OTHER EQUIP MAINT FAC 3</t>
  </si>
  <si>
    <t>DC SYSTEMS BD NW - TRAN</t>
  </si>
  <si>
    <t>OTHER EQUIP BD - NW - TRANS</t>
  </si>
  <si>
    <t>OTHER EQUIP BD - SE - TRANS</t>
  </si>
  <si>
    <t>POWER CABLE BD - SE - TRANS</t>
  </si>
  <si>
    <t>TRANSFORMERS MAINT - TRANSMISSION</t>
  </si>
  <si>
    <t>TRANSFORMERS MAINT - TRANS FAC3</t>
  </si>
  <si>
    <t>TRANSFORMERS MAINT - TRANS FAC6</t>
  </si>
  <si>
    <t>TRANSFORMER BD - SE - TRANS</t>
  </si>
  <si>
    <t>MERCH-ELDO INTERCON</t>
  </si>
  <si>
    <t>CB'S MAINT  - TRANSMISSION</t>
  </si>
  <si>
    <t>CB'S MAINT  - TRANS FAC1</t>
  </si>
  <si>
    <t>CB'S MAINT  - TRANS FAC4</t>
  </si>
  <si>
    <t>CB'S MAINT  - TRANS FAC6</t>
  </si>
  <si>
    <t>CIRCUIT BREAKER BD - NW-TRANS</t>
  </si>
  <si>
    <t>CIRCUIT BREAKER BD - SE-TRANS</t>
  </si>
  <si>
    <t>OTH EQUP MTC(REGS,DISC) Trans</t>
  </si>
  <si>
    <t>WORK ORDER RELATED EXPENSE</t>
  </si>
  <si>
    <t>SUBSTATION STRUCTURES/EQUIPMENT</t>
  </si>
  <si>
    <t>REPAIR CONDUCTORS/DWP 800DC</t>
  </si>
  <si>
    <t>REPAIR TRNSFRMR/SYLMAR</t>
  </si>
  <si>
    <t>CLEAN INSULATORS/SYLMAR</t>
  </si>
  <si>
    <t>MISC EQUIP/SYLMAR REPAIR</t>
  </si>
  <si>
    <t>REPAIR BATTERIES/SYLMAR</t>
  </si>
  <si>
    <t>CIRCUIT BRKRS/SYLMAR REPAIR</t>
  </si>
  <si>
    <t>REPAIR DC VALVES-SYLMAR</t>
  </si>
  <si>
    <t>REPAIR SHNT REACT-SYLMAR</t>
  </si>
  <si>
    <t>REPAIR CONDENSERS SYLMAR</t>
  </si>
  <si>
    <t>SJOA - INSULATOR WASHING - T/L</t>
  </si>
  <si>
    <t>METE - INSULATOR WASHING - T/L</t>
  </si>
  <si>
    <t>METW - INSULATOR WASHING - T/L</t>
  </si>
  <si>
    <t>EAST - INSULATOR WASHING - T/L</t>
  </si>
  <si>
    <t>ORAN - INSULATOR WASHING - T/L</t>
  </si>
  <si>
    <t>SJAC - INSULATOR WASHING - T/L</t>
  </si>
  <si>
    <t>NCST - INSULATOR WASHING - T/L</t>
  </si>
  <si>
    <t>HIGH - INSULATOR WASHING - T/L</t>
  </si>
  <si>
    <t>EAST-REPAIR CONDUCTOR BREAKDOWN</t>
  </si>
  <si>
    <t>EAST-REPAIR CONDUCTOR MAINTENANCE</t>
  </si>
  <si>
    <t>HIGH-REPAIR CONDUCTOR BREAKDOWN</t>
  </si>
  <si>
    <t>HIGH-REPAIR CONDUCTOR MAINTENANCE</t>
  </si>
  <si>
    <t>METE-REPAIR CONDUCTOR BREAKDOWN</t>
  </si>
  <si>
    <t>METE-REPAIR CONDUCTOR MAINTENANCE</t>
  </si>
  <si>
    <t>METW-REPAIR CONDUCTOR BREAKDOWN</t>
  </si>
  <si>
    <t>METW-REPAIR CONDUCTOR MAINTENANCE</t>
  </si>
  <si>
    <t>NCST-REPAIR CONDUCTOR BREAKDOWN</t>
  </si>
  <si>
    <t>NCST-REPAIR CONDUCTOR MAINTENANCE</t>
  </si>
  <si>
    <t>ORAN-REPAIR CONDUCTOR BREAKDOWN</t>
  </si>
  <si>
    <t>ORAN-REPAIR CONDUCTOR MAINTENANCE</t>
  </si>
  <si>
    <t>SJOA-REPAIR CONDUCTOR BREAKDOWN</t>
  </si>
  <si>
    <t>SJOA-REPAIR CONDUCTOR MAINTENANCE</t>
  </si>
  <si>
    <t>SJAC - REPAIR CONDUCTOR BREAKDOWN</t>
  </si>
  <si>
    <t>SJAC - REPAIR CONDUCTOR MAINTENANCE</t>
  </si>
  <si>
    <t>TRANS REPAIR CONDUCTOR FAC 8</t>
  </si>
  <si>
    <t>EL DORADO MEAD 220 KV T/L FAC7</t>
  </si>
  <si>
    <t>EL DORADO MOHAVE 500 KV T/L FAC8</t>
  </si>
  <si>
    <t>SJOA - REPAIR TOWERS MAINTENANCE</t>
  </si>
  <si>
    <t>METE - REPAIR TOWERS MAINTENANCE</t>
  </si>
  <si>
    <t>METW - REPAIR TOWERS MAINTENANCE</t>
  </si>
  <si>
    <t>EAST - REPAIR TOWERS MAINTENANCE</t>
  </si>
  <si>
    <t>ORAN - REPAIR TOWERS MAINTENANCE</t>
  </si>
  <si>
    <t>SJAC - REPAIR TOWERS MAINTENANCE</t>
  </si>
  <si>
    <t>NCST - REPAIR TOWERS MAINTENANCE</t>
  </si>
  <si>
    <t>HIGH - REPAIR TOWERS MAINTENANCE</t>
  </si>
  <si>
    <t>SJOA - BREAKDOWN OVHD TRANSMISSION MTC</t>
  </si>
  <si>
    <t>METE - BREAKDOWN OVHD TRANSMISSION MTC</t>
  </si>
  <si>
    <t>METW - BREAKDOWN OVHD TRANSMISSION MTC</t>
  </si>
  <si>
    <t>EAST - BREAKDOWN OVHD TRANSMISSION MTC</t>
  </si>
  <si>
    <t>ORAN - BREAKDOWN OVHD TRANSMISSION MTC</t>
  </si>
  <si>
    <t>NCST - BREAKDOWN OVHD TRANSMISSION MTC</t>
  </si>
  <si>
    <t>HIGH - BREAKDOWN OVHD TRANSMISSION MTC</t>
  </si>
  <si>
    <t>EAST-PAINT TOWERS MAINTENANCE</t>
  </si>
  <si>
    <t>EAST-REPAIR POLES BREAKDOWN</t>
  </si>
  <si>
    <t>EAST-REPAIR POLES MAINTENANCE</t>
  </si>
  <si>
    <t>HIGH-PAINT TOWERS MAINTENANCE</t>
  </si>
  <si>
    <t>HIGH-REPAIR POLES BREAKDOWN</t>
  </si>
  <si>
    <t>HIGH-REPAIR POLES MAINTENANCE</t>
  </si>
  <si>
    <t>METE- PAINT TOWERS MAINTENANCE</t>
  </si>
  <si>
    <t>METE-REPAIR POLES BREAKDOWN</t>
  </si>
  <si>
    <t>METE-REPAIR POLES MAINTENANCE</t>
  </si>
  <si>
    <t>METW-PAINT TOWERS MAINTENANCE</t>
  </si>
  <si>
    <t>METW-REPAIR POLES BREAKDOWN</t>
  </si>
  <si>
    <t>METW-REPAIR POLES MAINTENANCE</t>
  </si>
  <si>
    <t>NCST-PAINT TOWERS MAINTENANCE</t>
  </si>
  <si>
    <t>NCST-REPAIR POLES BREAKDOWN</t>
  </si>
  <si>
    <t>NCST-REPAIR POLES MAINTENANCE</t>
  </si>
  <si>
    <t>ORAN-PAINT TOWERS MAINTENANCE</t>
  </si>
  <si>
    <t>ORAN-REPAIR POLES BREAKDOWN</t>
  </si>
  <si>
    <t>ORAN-REPAIR POLES MAINTENANCE</t>
  </si>
  <si>
    <t>SJOA-PAINT TOWERS MAINTENANCE</t>
  </si>
  <si>
    <t>SJOA-REPAIR POLES BREAKDOWN</t>
  </si>
  <si>
    <t>SJOA-REPAIR POLES MAINTENANCE</t>
  </si>
  <si>
    <t>SJAC - REPAIR POLES BREAKDOWN</t>
  </si>
  <si>
    <t>SJAC - REPAIR POLES MAINTENANCE</t>
  </si>
  <si>
    <t>NCST - REPAIR INTERFERENCE</t>
  </si>
  <si>
    <t>ORAN - REPAIR INTERFERENCE</t>
  </si>
  <si>
    <t>REPAIR TOWERS/DWP-E 800DC</t>
  </si>
  <si>
    <t>CLEAN LINE INSULATORS DWP-800DC</t>
  </si>
  <si>
    <t>CLEAR R/W</t>
  </si>
  <si>
    <t>ROADS/TRAILS R/W</t>
  </si>
  <si>
    <t>SJOA - TRANS TRIM / REMOVAL TREES</t>
  </si>
  <si>
    <t>METE - TRANS TRIM / REMOVAL TREES</t>
  </si>
  <si>
    <t>METW - TRANS TRIM / REMOVAL TREES</t>
  </si>
  <si>
    <t>EAST - TRANS TRIM / REMOVAL TREES</t>
  </si>
  <si>
    <t>ORAN - TRANS TRIM / REMOVAL TREES</t>
  </si>
  <si>
    <t>SJAC - TRANS TRIM / REMOVAL TREES</t>
  </si>
  <si>
    <t>NCST - TRANS TRIM / REMOVAL TREES</t>
  </si>
  <si>
    <t>HIGH - TRANS TRIM / REMOVAL TREES</t>
  </si>
  <si>
    <t>SJOA  - WEED ABATEMENT/CORRIDOR BRUSHING</t>
  </si>
  <si>
    <t>METE - WEED ABATEMENT/CORRIDOR BRUSHING</t>
  </si>
  <si>
    <t>METW - WEED ABATEMENT/CORRIDOR BRUSHING</t>
  </si>
  <si>
    <t>EAST - WEED ABATEMENT/CORRIDOR BRUSHING</t>
  </si>
  <si>
    <t>ORAN - WEED ABATEMENT/CORRIDOR BRUSHING</t>
  </si>
  <si>
    <t>SJAC - WEED ABATEMENT/CORRIDOR BRUSHING</t>
  </si>
  <si>
    <t>NCST - WEED ABATEMENT/CORRIDOR BRUSHING</t>
  </si>
  <si>
    <t>HIGH - WEED ABATEMENT/CORRIDOR BRUSHING</t>
  </si>
  <si>
    <t>VEGETATION MGMT TRANS</t>
  </si>
  <si>
    <t>SJOA-ROAD CONSTRUCTION/MAINTENANCE</t>
  </si>
  <si>
    <t>METE - ROAD CONSTRUCTION/MAINTENANCE</t>
  </si>
  <si>
    <t>METW- ROAD CONSTRUCTION/MAINTENANCE</t>
  </si>
  <si>
    <t>EAST - ROAD CONSTRUCTION/MAINTENANCE</t>
  </si>
  <si>
    <t>NCST - ROAD CONSTRUCTION/MAINTENANCE</t>
  </si>
  <si>
    <t>HIGH - ROAD CONSTRUCTION/MAINTENANCE</t>
  </si>
  <si>
    <t>ORAN - ROAD CONSTRUCTION/MAINTENANCE</t>
  </si>
  <si>
    <t>SJAC-ROAD CONSTRUCTION/MAINTENANCE</t>
  </si>
  <si>
    <t>TRANS WEED ABATEMENT FAC 8</t>
  </si>
  <si>
    <t>TRANS ROW CONSTRUCTION FAC 7</t>
  </si>
  <si>
    <t>TRANS ROW CONSTRUCTION FAC 8</t>
  </si>
  <si>
    <t>FIRE GUARD/ROW CLRNG BREAKDOWN</t>
  </si>
  <si>
    <t>ROADS AND TRAILS MAINT REPR BREAKDOWN</t>
  </si>
  <si>
    <t>TREE/LINE CLEAR/REMOVE OH BREAKDOWN</t>
  </si>
  <si>
    <t>SJOA - WORK ORDER RELATED EXPENSE (OH)</t>
  </si>
  <si>
    <t>METE - WORK ORDER RELATED EXPENSE (OH)</t>
  </si>
  <si>
    <t>METW - WORK ORDER RELATED EXPENSE (OH)</t>
  </si>
  <si>
    <t>EAST - WORK ORDER RELATED EXPENSE (OH)</t>
  </si>
  <si>
    <t>ORAN - WORK ORDER RELATED EXPENSE (OH)</t>
  </si>
  <si>
    <t>SJAC - WORK ORDER RELATED EXPENSE (OH)</t>
  </si>
  <si>
    <t>NCST - WORK ORDER RELATED EXPENSE (OH)</t>
  </si>
  <si>
    <t>HIGH - WORK ORDER RELATED EXPENSE (OH)</t>
  </si>
  <si>
    <t>SJOA - REPAIR UG MAINTENANCE</t>
  </si>
  <si>
    <t>METE - REPAIR UG MAINTENANCE</t>
  </si>
  <si>
    <t>METW - REPAIR UG MAINTENANCE</t>
  </si>
  <si>
    <t>EAST - REPAIR UG MAINTENANCE</t>
  </si>
  <si>
    <t>ORAN - REPAIR UG MAINTENANCE</t>
  </si>
  <si>
    <t>SJAC - REPAIR UG MAINTENANCE</t>
  </si>
  <si>
    <t>NCST - REPAIR UG MAINTENANCE</t>
  </si>
  <si>
    <t>HIGH - REPAIR UG MAINTENANCE</t>
  </si>
  <si>
    <t>METE - WORK ORDER RELATED EXPENSE (UG)</t>
  </si>
  <si>
    <t>METW - WORK ORDER RELATED EXPENSE (UG)</t>
  </si>
  <si>
    <t>EAST - WORK ORDER RELATED EXPENSE (UG)</t>
  </si>
  <si>
    <t>ORAN - WORK ORDER RELATED EXPENSE (UG)</t>
  </si>
  <si>
    <t>NCST - WORK ORDER RELATED EXPENSE (UG)</t>
  </si>
  <si>
    <t>SJOA -BREAKDOWN UNDGRND TRANSMISSION MTC</t>
  </si>
  <si>
    <t>METE -BREAKDOWN UNDGRND TRANSMISSION MTC</t>
  </si>
  <si>
    <t>METW -BREAKDOWN UNDGRND TRANSMISSION MTC</t>
  </si>
  <si>
    <t>EAST -BREAKDOWN UNDGRND TRANSMISSION MTC</t>
  </si>
  <si>
    <t>ORAN -BREAKDOWN UNDGRND TRANSMISSION MTC</t>
  </si>
  <si>
    <t>NCST -BREAKDOWN UNDGRND TRANSMISSION MTC</t>
  </si>
  <si>
    <t>HIGH -BREAKDOWN UNDGRND TRANSMISSION MTC</t>
  </si>
  <si>
    <t>RAPAIR U/G CABLE</t>
  </si>
  <si>
    <t>TOXIC WASTE TRANS. SUBS</t>
  </si>
  <si>
    <t>STORM WO RELATED EXPENSE - TRANSMISSION</t>
  </si>
  <si>
    <t>STORM REPAIR &lt;200 FT. TRANS SUBS</t>
  </si>
  <si>
    <t>STORM FLOOD DAMAGE TRANS. SUBS</t>
  </si>
  <si>
    <t>TRSJOA - STORM WO RELATED EXPENSE - TRNS</t>
  </si>
  <si>
    <t>TRSJOA -STORM REPAIR &lt;200 FT. TRANS SUBS</t>
  </si>
  <si>
    <t>TRSJOA -STORM REPAIR &gt;200 FT. TRANS SUBS</t>
  </si>
  <si>
    <t>TRMETE - STORM WO RELATED EXP - TRANSM</t>
  </si>
  <si>
    <t>TRMETE -STORM REPAIR &lt;200 FT. TRANS SUBS</t>
  </si>
  <si>
    <t>TRMETE - STORM REPAIR &gt;200 FT TRANS SUBS</t>
  </si>
  <si>
    <t>TRMETE - STORM FLOOD DAMAGE TRANS. SUBS</t>
  </si>
  <si>
    <t>TRMETW - STORM WO RELATED EXP - TRANSM</t>
  </si>
  <si>
    <t>TRMETW -STORM REPAIR &lt;200 FT. TRANS SUBS</t>
  </si>
  <si>
    <t>TRMETW -STORM REPAIR &gt;200 FT. TRANS SUBS</t>
  </si>
  <si>
    <t>TREAST- STORM WO RELATED EXP - TRANSM</t>
  </si>
  <si>
    <t>TREAST -STORM REPAIR &lt;200 FT. TRANS SUBS</t>
  </si>
  <si>
    <t>TREAST -STORM REPAIR &gt;200 FT. TRANS SUBS</t>
  </si>
  <si>
    <t>TREAST - STORM FLOOD DAMAGE TRANS. SUBS</t>
  </si>
  <si>
    <t>TROJAN - STORM WO RELATED EXP - TRANSM</t>
  </si>
  <si>
    <t>TROJAN - STORM REPAIR&lt;200 FT. TRANS SUBS</t>
  </si>
  <si>
    <t>TROJAN -STORM REPAIR&gt;200 FT. TRANS SUBS</t>
  </si>
  <si>
    <t>TROJAN - STORM FLOOD DAMAGE TRANS. SUBS</t>
  </si>
  <si>
    <t>TRSJAC - STORM WO RELATED EXP - TRANSM</t>
  </si>
  <si>
    <t>TRNCST - STORM WO RELATED EXP - TRANSM</t>
  </si>
  <si>
    <t>TRNCST - STORM REPAIR &lt;200 FT TRANS SUBS</t>
  </si>
  <si>
    <t>TRNCST - STORM REPAIR &gt;200 FT TRANS SUBS</t>
  </si>
  <si>
    <t>TRNCST - STORM FLOOD DAMAGE TRANS. SUBS</t>
  </si>
  <si>
    <t>TRHIGH - STORM WO RELATED EXP - TRANSM</t>
  </si>
  <si>
    <t>TRHIGH - STORM REPAIR &gt;200 FT TRANS SUBS</t>
  </si>
  <si>
    <t>TRHIGH - STORM FLOOD DAMAGE TRANS SUBS</t>
  </si>
  <si>
    <t>TRSJOA - TOXIC WASTE TRANS SUBS</t>
  </si>
  <si>
    <t>TRMETE - TOXIC WASTE TRANS. SUBS</t>
  </si>
  <si>
    <t>TRMETW - TOXIC WASTE TRANS. SUBS</t>
  </si>
  <si>
    <t>TREAST - TOXIC WASTE TRANS. SUBS</t>
  </si>
  <si>
    <t>TROJAN - TOXIC WASTE TRANS. SUBS</t>
  </si>
  <si>
    <t>TRSJAC - TOXIC WASTE TRANS. SUBS</t>
  </si>
  <si>
    <t>TRNCST - TOXIC WASTE TRANS. SUBS</t>
  </si>
  <si>
    <t>TRHIGH - TOXIC WASTE TRANS. SUBS</t>
  </si>
  <si>
    <t>Four Corners 573 Misc Transm Plant</t>
  </si>
  <si>
    <t>East Region Com  582 Station Expense</t>
  </si>
  <si>
    <t>Big Creek  3   582 Station Expense</t>
  </si>
  <si>
    <t>Big Creek  1   582 Station Expense</t>
  </si>
  <si>
    <t>Eastwood Ph  582 Station Expense</t>
  </si>
  <si>
    <t>SUB UTIL SVCS-MISC ST EXP</t>
  </si>
  <si>
    <t>SUB OPRN TOOL EXP</t>
  </si>
  <si>
    <t>SUB OPRN-OPERATING EQUIP DIST</t>
  </si>
  <si>
    <t>Training Development Distribution</t>
  </si>
  <si>
    <t>SAFETY ENVIRON</t>
  </si>
  <si>
    <t>RELAY INSPECTION-NW DISTRIBUTION</t>
  </si>
  <si>
    <t>RELAY INSPECTION SE DISTRIBUTION</t>
  </si>
  <si>
    <t>SUB OPRN-OPERATING EQUIP - DIST</t>
  </si>
  <si>
    <t>SUB MTCE MISC STATN EXP DISTR</t>
  </si>
  <si>
    <t>EADEVS-Substation Equipment Dist</t>
  </si>
  <si>
    <t>EAMESS-Substation Equipment Dist</t>
  </si>
  <si>
    <t>EAVISS-Substation Equipment Dist</t>
  </si>
  <si>
    <t>NOVINS-Substation Equipment Dist</t>
  </si>
  <si>
    <t>SOORAS-Substation Equipment Dist</t>
  </si>
  <si>
    <t>SOVALS-Substation Equipment Dist</t>
  </si>
  <si>
    <t>WELIGS-Substation Equipment Dist</t>
  </si>
  <si>
    <t>EADEVS-Substation Expense Dist</t>
  </si>
  <si>
    <t>EAMESS-Substation Expense Dist</t>
  </si>
  <si>
    <t>EAMIRS-Substation Expense Dist</t>
  </si>
  <si>
    <t>EAVISS-Substation Expense Dist</t>
  </si>
  <si>
    <t>SOORAS-Substation Expense Dist</t>
  </si>
  <si>
    <t>WELIGS-Substation Expense Dist</t>
  </si>
  <si>
    <t>RELAY BREAKDOWN NW - DIST</t>
  </si>
  <si>
    <t>RELAY BREAKDOWN SE - DIST</t>
  </si>
  <si>
    <t>RELAY MAINT - DISTRIBUTION</t>
  </si>
  <si>
    <t>Topside Training 582</t>
  </si>
  <si>
    <t>SUB OPRN-EQUIPMT TEST</t>
  </si>
  <si>
    <t>SUBS EQUIPMENT INSPECTIONS- DISTRIBUTION</t>
  </si>
  <si>
    <t>SUB OPERATION EQUIP AND TEST</t>
  </si>
  <si>
    <t>SUB OPS EQUIPMENT TEST</t>
  </si>
  <si>
    <t>EAVISS SUB OPRN-EQUIPMT TEST</t>
  </si>
  <si>
    <t>EAMESS SUB OPRN-EQUIPMT TEST</t>
  </si>
  <si>
    <t>NOLUGS SUB OPRN-EQUIPMT TEST</t>
  </si>
  <si>
    <t>OTH EQUIP INSP NW - DIST</t>
  </si>
  <si>
    <t>OTH EQUIP INSP SE - DIST</t>
  </si>
  <si>
    <t>PWR CABLE INSP NW - DIST</t>
  </si>
  <si>
    <t>East Region Com  591 Maint Structure</t>
  </si>
  <si>
    <t>FAC MAINT OF STRUCTURES/EQUIPMENT</t>
  </si>
  <si>
    <t>SPCC NW DIST</t>
  </si>
  <si>
    <t>SPCC SE DIST</t>
  </si>
  <si>
    <t>CB'S  MAINT- DISTRIBUTION</t>
  </si>
  <si>
    <t>CIRCUIT BREAKER BD - NW-DIST</t>
  </si>
  <si>
    <t>CIRCUIT BREAKER BD - SE-DIST</t>
  </si>
  <si>
    <t>TRANSFORMERS MAINT - DISTRIBUTION</t>
  </si>
  <si>
    <t>TRANSFORMER BD - NW - DIST</t>
  </si>
  <si>
    <t>TRANSFORMER BD - SE - DIST</t>
  </si>
  <si>
    <t>OTH EQUP MTC(REGS,DISC) Dist</t>
  </si>
  <si>
    <t>East Region Com  592 Maint Station Equip</t>
  </si>
  <si>
    <t>Big Creek  3   592 Maint Station Equip</t>
  </si>
  <si>
    <t>Big Creek  4   592 Maint Station Equip</t>
  </si>
  <si>
    <t>Big Creek  2   592 Maint Station Equip</t>
  </si>
  <si>
    <t>Big Creek  1   592 Maint Station Equip</t>
  </si>
  <si>
    <t>Eastwood Ph  592 Maint Station Equipment</t>
  </si>
  <si>
    <t>EQUIPMENT WASHING - DISTRIBUTION</t>
  </si>
  <si>
    <t>ADDED FACILITIES MAINTENANCE DIST</t>
  </si>
  <si>
    <t>DC Systems Distribution</t>
  </si>
  <si>
    <t>NW POWER CABLE - DIST</t>
  </si>
  <si>
    <t>SE POWER CABLE - DIST</t>
  </si>
  <si>
    <t>NW TRENCH COVERS - DIST</t>
  </si>
  <si>
    <t>SE TRENCH COVERS - DIST</t>
  </si>
  <si>
    <t>DC SYSTEMS BD SE - DIST</t>
  </si>
  <si>
    <t>OTHER EQUIP BD - NW - DIST</t>
  </si>
  <si>
    <t>OTHER EQUIP BD - SE - DIST</t>
  </si>
  <si>
    <t>POWER CABLE BD - SE - DIST</t>
  </si>
  <si>
    <t>Cost Center Description</t>
  </si>
  <si>
    <t xml:space="preserve"> 560 -  OPERATIONS ENGINEERING</t>
  </si>
  <si>
    <t>%</t>
  </si>
  <si>
    <t>NON-ISO</t>
  </si>
  <si>
    <t>560 - SYLMAR/PALO VERDE</t>
  </si>
  <si>
    <t>561.000 -  LOAD DISPATCHING</t>
  </si>
  <si>
    <t>561.100 - LOAD DISPATCH-RELIABILITY</t>
  </si>
  <si>
    <t>561.200 LOAD DISPATCH MONITOR and OPERATE TRANSMISSION SYSTEM</t>
  </si>
  <si>
    <t>561.500 RELIABILITY, PLANNING AND STANDARDS DEVELOPMENT</t>
  </si>
  <si>
    <t>562 - OPERATING TRANSMISSION STATIONS</t>
  </si>
  <si>
    <t>562 - ROUTINE TESTING AND INSPECTING</t>
  </si>
  <si>
    <t>562 - SYLMAR/PALO VERDE</t>
  </si>
  <si>
    <t>562 - SYLMAR/PALO VERDETotalISO</t>
  </si>
  <si>
    <t>563 -  INSPECT AND PATROL</t>
  </si>
  <si>
    <t>564 - UNDERGROUND LINE EXPENSE</t>
  </si>
  <si>
    <t>565 - WAPA TRANSMISSION FOR REMOTE SERVICE</t>
  </si>
  <si>
    <t>565 - TRANSMISSION FOR FOUR CORNERS</t>
  </si>
  <si>
    <t>566 - TRAINING/OTHER</t>
  </si>
  <si>
    <t>566 - NERC/CIP COMPLIANCE</t>
  </si>
  <si>
    <t xml:space="preserve">566 - TRANSMISSION REGULATORY POLICY 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</si>
  <si>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</si>
  <si>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</si>
  <si>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</si>
  <si>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</si>
  <si>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</si>
  <si>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568 - MAINTENANCE SUPERVISION AND ENGINEERING</t>
  </si>
  <si>
    <t>568 - SYLMAR/PALO VERDE</t>
  </si>
  <si>
    <t>569 - MAINTENANCE OF STRUCTURES</t>
  </si>
  <si>
    <t>569.100  HARDWARE</t>
  </si>
  <si>
    <t>569.200  SOFTWARE</t>
  </si>
  <si>
    <t>569.300 COMMUNICATION</t>
  </si>
  <si>
    <t>569 - SYLMAR/PALO VERDE</t>
  </si>
  <si>
    <t>570 -  MAINTENANCE OF POWER TRANSFORMERS</t>
  </si>
  <si>
    <t>570 - MAINTENANCE OF TRANSMISSION CIRCUIT BREAKERS</t>
  </si>
  <si>
    <t>570 - MAINTENANCE OF TRANSMISSION VOLTAGE CONTROL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</si>
  <si>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</si>
  <si>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</si>
  <si>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</si>
  <si>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</si>
  <si>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</si>
  <si>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>571 - TRANSMISSION LINE RIGHTS OF WAY</t>
  </si>
  <si>
    <t>571 - SLYMAR/PALO VERDE</t>
  </si>
  <si>
    <t>572 -  MAINTENANCE OF UNDERGROUND TRANSMISSION LINES</t>
  </si>
  <si>
    <t>572 -  SYLMAR/PALO VERDE</t>
  </si>
  <si>
    <t>573 - PROVISION FOR PROPERTY DAMAGE EXPENSE TO TRANSMISSION FACILITIES</t>
  </si>
  <si>
    <t>Transmission Total</t>
  </si>
  <si>
    <t>582 - OPERATION AND RELAY PROTECTION OF DISTRIBUTION SUBSTATIONS</t>
  </si>
  <si>
    <t>582 - TESTING AND INSPECTING DISTRIBUTION SUBSTATION EQUIPMENT</t>
  </si>
  <si>
    <t>590 - MAINTENANCE SUPERVISION AND ENGINEERING</t>
  </si>
  <si>
    <t xml:space="preserve"> 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</si>
  <si>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</si>
  <si>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</si>
  <si>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</si>
  <si>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EQUIUPMENT</t>
  </si>
  <si>
    <t>Distribution Totals</t>
  </si>
  <si>
    <t>TDBU Total</t>
  </si>
  <si>
    <t>571 - TRANSMISSION WORK ORDER RELATED EXPENSE</t>
  </si>
  <si>
    <t>567 EL DORADO</t>
  </si>
  <si>
    <t>567 - SYLMAR/PALO VERDE</t>
  </si>
  <si>
    <t>Distribution</t>
  </si>
  <si>
    <t xml:space="preserve"> Transmission  </t>
  </si>
  <si>
    <t>562 - Operating  Transmission   Stations</t>
  </si>
  <si>
    <t>565 - WAPA  Transmission   for Remote Service</t>
  </si>
  <si>
    <t>565 -  Transmission   for Four Corners</t>
  </si>
  <si>
    <t>566 -  Transmission   Regulatory Policy</t>
  </si>
  <si>
    <t>570 - Maintenance of  Transmission   Circuit Breakers</t>
  </si>
  <si>
    <t>570 - Maintenance of  Transmission   Voltage Equipment</t>
  </si>
  <si>
    <t>570 - Maintenance of Miscellaneous  Transmission   Equipment</t>
  </si>
  <si>
    <t xml:space="preserve">571 -  Transmission   Line Rights of Way </t>
  </si>
  <si>
    <t>571 -  Transmission   Work Order Related Expense</t>
  </si>
  <si>
    <t>572 - Maintenance of Underground  Transmission   Lines</t>
  </si>
  <si>
    <t xml:space="preserve">Account/Work Activity  </t>
  </si>
  <si>
    <t xml:space="preserve">SJOA LINE RENTS </t>
  </si>
  <si>
    <t>METE LINE RENTS</t>
  </si>
  <si>
    <t>METW  LINE RENTS</t>
  </si>
  <si>
    <t xml:space="preserve">EAST  LINE RENTS </t>
  </si>
  <si>
    <t xml:space="preserve">ORAN LINE RENTS </t>
  </si>
  <si>
    <t>SJAC LINE RENTS</t>
  </si>
  <si>
    <t xml:space="preserve">NCST LINE RENTS </t>
  </si>
  <si>
    <t>HIGH LINE RENTS</t>
  </si>
  <si>
    <t>Adjusted to A&amp;G</t>
  </si>
  <si>
    <t>561.000 Load Dispatching Total</t>
  </si>
  <si>
    <t>Grid Contract Mgmt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</si>
</sst>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_(* #,##0_);_(* \(#,##0\);_(* &quot;-&quot;??_);_(@_)"/>
    <numFmt numFmtId="166" formatCode="0.0%"/>
    <numFmt numFmtId="167" formatCode="_-* #,##0\ _D_M_-;\-* #,##0\ _D_M_-;_-* &quot;-&quot;??\ _D_M_-;_-@_-"/>
    <numFmt numFmtId="168" formatCode=";;;"/>
    <numFmt numFmtId="169" formatCode="m\-d\-yy"/>
    <numFmt numFmtId="170" formatCode="_-* #,##0.0_-;\-* #,##0.0_-;_-* &quot;-&quot;??_-;_-@_-"/>
    <numFmt numFmtId="171" formatCode="#,##0.00&quot; $&quot;;\-#,##0.00&quot; $&quot;"/>
    <numFmt numFmtId="172" formatCode="0.00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0"/>
      <name val="Arial"/>
      <family val="2"/>
    </font>
    <font>
      <sz val="11"/>
      <name val="??"/>
      <family val="3"/>
      <charset val="129"/>
    </font>
    <font>
      <sz val="8"/>
      <name val="Arial"/>
      <family val="2"/>
    </font>
    <font>
      <b/>
      <u/>
      <sz val="11"/>
      <color indexed="37"/>
      <name val="Arial"/>
      <family val="2"/>
    </font>
    <font>
      <sz val="10"/>
      <color indexed="12"/>
      <name val="Arial"/>
      <family val="2"/>
    </font>
    <font>
      <sz val="7"/>
      <name val="Small Fonts"/>
      <family val="2"/>
    </font>
    <font>
      <b/>
      <i/>
      <sz val="16"/>
      <name val="Helv"/>
    </font>
    <font>
      <b/>
      <sz val="8"/>
      <name val="Arial"/>
      <family val="2"/>
    </font>
    <font>
      <sz val="8"/>
      <color indexed="12"/>
      <name val="Arial"/>
      <family val="2"/>
    </font>
    <font>
      <b/>
      <sz val="14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2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3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1" fillId="12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14" fillId="16" borderId="4" applyNumberFormat="0" applyProtection="0">
      <alignment vertical="center"/>
    </xf>
    <xf numFmtId="4" fontId="15" fillId="16" borderId="4" applyNumberFormat="0" applyProtection="0">
      <alignment vertical="center"/>
    </xf>
    <xf numFmtId="4" fontId="14" fillId="16" borderId="4" applyNumberFormat="0" applyProtection="0">
      <alignment horizontal="left" vertical="center" indent="1"/>
    </xf>
    <xf numFmtId="0" fontId="14" fillId="16" borderId="4" applyNumberFormat="0" applyProtection="0">
      <alignment horizontal="left" vertical="top" indent="1"/>
    </xf>
    <xf numFmtId="4" fontId="14" fillId="17" borderId="0" applyNumberFormat="0" applyProtection="0">
      <alignment horizontal="left" vertical="center" indent="1"/>
    </xf>
    <xf numFmtId="4" fontId="8" fillId="18" borderId="4" applyNumberFormat="0" applyProtection="0">
      <alignment horizontal="right" vertical="center"/>
    </xf>
    <xf numFmtId="4" fontId="8" fillId="19" borderId="4" applyNumberFormat="0" applyProtection="0">
      <alignment horizontal="right" vertical="center"/>
    </xf>
    <xf numFmtId="4" fontId="8" fillId="20" borderId="4" applyNumberFormat="0" applyProtection="0">
      <alignment horizontal="right" vertical="center"/>
    </xf>
    <xf numFmtId="4" fontId="8" fillId="21" borderId="4" applyNumberFormat="0" applyProtection="0">
      <alignment horizontal="right" vertical="center"/>
    </xf>
    <xf numFmtId="4" fontId="8" fillId="22" borderId="4" applyNumberFormat="0" applyProtection="0">
      <alignment horizontal="right" vertical="center"/>
    </xf>
    <xf numFmtId="4" fontId="8" fillId="23" borderId="4" applyNumberFormat="0" applyProtection="0">
      <alignment horizontal="right" vertical="center"/>
    </xf>
    <xf numFmtId="4" fontId="8" fillId="24" borderId="4" applyNumberFormat="0" applyProtection="0">
      <alignment horizontal="right" vertical="center"/>
    </xf>
    <xf numFmtId="4" fontId="8" fillId="25" borderId="4" applyNumberFormat="0" applyProtection="0">
      <alignment horizontal="right" vertical="center"/>
    </xf>
    <xf numFmtId="4" fontId="8" fillId="26" borderId="4" applyNumberFormat="0" applyProtection="0">
      <alignment horizontal="right" vertical="center"/>
    </xf>
    <xf numFmtId="4" fontId="14" fillId="27" borderId="5" applyNumberFormat="0" applyProtection="0">
      <alignment horizontal="left" vertical="center" indent="1"/>
    </xf>
    <xf numFmtId="4" fontId="8" fillId="28" borderId="0" applyNumberFormat="0" applyProtection="0">
      <alignment horizontal="left" vertical="center" indent="1"/>
    </xf>
    <xf numFmtId="4" fontId="16" fillId="29" borderId="0" applyNumberFormat="0" applyProtection="0">
      <alignment horizontal="left" vertical="center" indent="1"/>
    </xf>
    <xf numFmtId="4" fontId="8" fillId="17" borderId="4" applyNumberFormat="0" applyProtection="0">
      <alignment horizontal="right" vertical="center"/>
    </xf>
    <xf numFmtId="4" fontId="8" fillId="28" borderId="0" applyNumberFormat="0" applyProtection="0">
      <alignment horizontal="left" vertical="center" indent="1"/>
    </xf>
    <xf numFmtId="4" fontId="8" fillId="17" borderId="0" applyNumberFormat="0" applyProtection="0">
      <alignment horizontal="left" vertical="center" indent="1"/>
    </xf>
    <xf numFmtId="0" fontId="2" fillId="29" borderId="4" applyNumberFormat="0" applyProtection="0">
      <alignment horizontal="left" vertical="center" indent="1"/>
    </xf>
    <xf numFmtId="0" fontId="2" fillId="29" borderId="4" applyNumberFormat="0" applyProtection="0">
      <alignment horizontal="left" vertical="center" indent="1"/>
    </xf>
    <xf numFmtId="0" fontId="2" fillId="29" borderId="4" applyNumberFormat="0" applyProtection="0">
      <alignment horizontal="left" vertical="top" indent="1"/>
    </xf>
    <xf numFmtId="0" fontId="2" fillId="29" borderId="4" applyNumberFormat="0" applyProtection="0">
      <alignment horizontal="left" vertical="top" indent="1"/>
    </xf>
    <xf numFmtId="0" fontId="2" fillId="17" borderId="4" applyNumberFormat="0" applyProtection="0">
      <alignment horizontal="left" vertical="center" indent="1"/>
    </xf>
    <xf numFmtId="0" fontId="2" fillId="17" borderId="4" applyNumberFormat="0" applyProtection="0">
      <alignment horizontal="left" vertical="center" indent="1"/>
    </xf>
    <xf numFmtId="0" fontId="2" fillId="17" borderId="4" applyNumberFormat="0" applyProtection="0">
      <alignment horizontal="left" vertical="top" indent="1"/>
    </xf>
    <xf numFmtId="0" fontId="2" fillId="17" borderId="4" applyNumberFormat="0" applyProtection="0">
      <alignment horizontal="left" vertical="top" indent="1"/>
    </xf>
    <xf numFmtId="0" fontId="2" fillId="30" borderId="4" applyNumberFormat="0" applyProtection="0">
      <alignment horizontal="left" vertical="center" indent="1"/>
    </xf>
    <xf numFmtId="0" fontId="2" fillId="30" borderId="4" applyNumberFormat="0" applyProtection="0">
      <alignment horizontal="left" vertical="center" indent="1"/>
    </xf>
    <xf numFmtId="0" fontId="2" fillId="30" borderId="4" applyNumberFormat="0" applyProtection="0">
      <alignment horizontal="left" vertical="top" indent="1"/>
    </xf>
    <xf numFmtId="0" fontId="2" fillId="30" borderId="4" applyNumberFormat="0" applyProtection="0">
      <alignment horizontal="left" vertical="top" indent="1"/>
    </xf>
    <xf numFmtId="0" fontId="2" fillId="28" borderId="4" applyNumberFormat="0" applyProtection="0">
      <alignment horizontal="left" vertical="center" indent="1"/>
    </xf>
    <xf numFmtId="0" fontId="2" fillId="28" borderId="4" applyNumberFormat="0" applyProtection="0">
      <alignment horizontal="left" vertical="center" indent="1"/>
    </xf>
    <xf numFmtId="0" fontId="2" fillId="28" borderId="4" applyNumberFormat="0" applyProtection="0">
      <alignment horizontal="left" vertical="top" indent="1"/>
    </xf>
    <xf numFmtId="0" fontId="2" fillId="28" borderId="4" applyNumberFormat="0" applyProtection="0">
      <alignment horizontal="left" vertical="top" indent="1"/>
    </xf>
    <xf numFmtId="0" fontId="2" fillId="31" borderId="1" applyNumberFormat="0">
      <protection locked="0"/>
    </xf>
    <xf numFmtId="0" fontId="2" fillId="31" borderId="1" applyNumberFormat="0">
      <protection locked="0"/>
    </xf>
    <xf numFmtId="4" fontId="8" fillId="32" borderId="4" applyNumberFormat="0" applyProtection="0">
      <alignment vertical="center"/>
    </xf>
    <xf numFmtId="4" fontId="17" fillId="32" borderId="4" applyNumberFormat="0" applyProtection="0">
      <alignment vertical="center"/>
    </xf>
    <xf numFmtId="4" fontId="8" fillId="32" borderId="4" applyNumberFormat="0" applyProtection="0">
      <alignment horizontal="left" vertical="center" indent="1"/>
    </xf>
    <xf numFmtId="0" fontId="8" fillId="32" borderId="4" applyNumberFormat="0" applyProtection="0">
      <alignment horizontal="left" vertical="top" indent="1"/>
    </xf>
    <xf numFmtId="4" fontId="8" fillId="28" borderId="4" applyNumberFormat="0" applyProtection="0">
      <alignment horizontal="right" vertical="center"/>
    </xf>
    <xf numFmtId="4" fontId="17" fillId="28" borderId="4" applyNumberFormat="0" applyProtection="0">
      <alignment horizontal="right" vertical="center"/>
    </xf>
    <xf numFmtId="4" fontId="8" fillId="17" borderId="4" applyNumberFormat="0" applyProtection="0">
      <alignment horizontal="left" vertical="center" indent="1"/>
    </xf>
    <xf numFmtId="0" fontId="8" fillId="17" borderId="4" applyNumberFormat="0" applyProtection="0">
      <alignment horizontal="left" vertical="top" indent="1"/>
    </xf>
    <xf numFmtId="4" fontId="18" fillId="33" borderId="0" applyNumberFormat="0" applyProtection="0">
      <alignment horizontal="left" vertical="center" indent="1"/>
    </xf>
    <xf numFmtId="4" fontId="19" fillId="28" borderId="4" applyNumberFormat="0" applyProtection="0">
      <alignment horizontal="right" vertical="center"/>
    </xf>
    <xf numFmtId="0" fontId="20" fillId="0" borderId="0" applyNumberFormat="0" applyFill="0" applyBorder="0" applyAlignment="0" applyProtection="0"/>
    <xf numFmtId="169" fontId="6" fillId="34" borderId="19">
      <alignment horizontal="center" vertical="center"/>
    </xf>
    <xf numFmtId="6" fontId="24" fillId="0" borderId="0">
      <protection locked="0"/>
    </xf>
    <xf numFmtId="170" fontId="2" fillId="0" borderId="0">
      <protection locked="0"/>
    </xf>
    <xf numFmtId="38" fontId="25" fillId="35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0" borderId="20" applyNumberFormat="0" applyAlignment="0" applyProtection="0">
      <alignment horizontal="left" vertical="center"/>
    </xf>
    <xf numFmtId="0" fontId="9" fillId="0" borderId="2">
      <alignment horizontal="left" vertical="center"/>
    </xf>
    <xf numFmtId="171" fontId="2" fillId="0" borderId="0">
      <protection locked="0"/>
    </xf>
    <xf numFmtId="171" fontId="2" fillId="0" borderId="0">
      <protection locked="0"/>
    </xf>
    <xf numFmtId="0" fontId="27" fillId="0" borderId="21" applyNumberFormat="0" applyFill="0" applyAlignment="0" applyProtection="0"/>
    <xf numFmtId="10" fontId="25" fillId="36" borderId="1" applyNumberFormat="0" applyBorder="0" applyAlignment="0" applyProtection="0"/>
    <xf numFmtId="37" fontId="28" fillId="0" borderId="0"/>
    <xf numFmtId="172" fontId="29" fillId="0" borderId="0"/>
    <xf numFmtId="10" fontId="2" fillId="0" borderId="0" applyFont="0" applyFill="0" applyBorder="0" applyAlignment="0" applyProtection="0"/>
    <xf numFmtId="0" fontId="30" fillId="29" borderId="22" applyBorder="0"/>
    <xf numFmtId="0" fontId="25" fillId="37" borderId="1"/>
    <xf numFmtId="37" fontId="25" fillId="38" borderId="0" applyNumberFormat="0" applyBorder="0" applyAlignment="0" applyProtection="0"/>
    <xf numFmtId="37" fontId="25" fillId="0" borderId="0"/>
    <xf numFmtId="3" fontId="31" fillId="0" borderId="21" applyProtection="0"/>
  </cellStyleXfs>
  <cellXfs count="101">
    <xf numFmtId="0" fontId="0" fillId="0" borderId="0" xfId="0"/>
    <xf numFmtId="0" fontId="3" fillId="0" borderId="0" xfId="1" applyFont="1" applyBorder="1" applyAlignment="1">
      <alignment horizontal="center"/>
    </xf>
    <xf numFmtId="0" fontId="2" fillId="0" borderId="0" xfId="1"/>
    <xf numFmtId="0" fontId="6" fillId="0" borderId="0" xfId="1" applyFont="1" applyBorder="1"/>
    <xf numFmtId="0" fontId="2" fillId="0" borderId="0" xfId="1" applyBorder="1"/>
    <xf numFmtId="0" fontId="2" fillId="0" borderId="0" xfId="1" applyFill="1" applyBorder="1"/>
    <xf numFmtId="0" fontId="6" fillId="0" borderId="0" xfId="1" applyFont="1" applyFill="1" applyBorder="1"/>
    <xf numFmtId="0" fontId="5" fillId="0" borderId="0" xfId="0" applyFont="1"/>
    <xf numFmtId="165" fontId="21" fillId="0" borderId="0" xfId="4" applyNumberFormat="1" applyFont="1"/>
    <xf numFmtId="165" fontId="21" fillId="0" borderId="0" xfId="4" applyNumberFormat="1" applyFont="1" applyBorder="1"/>
    <xf numFmtId="165" fontId="21" fillId="0" borderId="0" xfId="4" applyNumberFormat="1" applyFont="1" applyBorder="1" applyAlignment="1">
      <alignment horizontal="center"/>
    </xf>
    <xf numFmtId="0" fontId="3" fillId="0" borderId="8" xfId="1" quotePrefix="1" applyFont="1" applyBorder="1"/>
    <xf numFmtId="0" fontId="6" fillId="0" borderId="9" xfId="1" applyFont="1" applyBorder="1"/>
    <xf numFmtId="0" fontId="2" fillId="0" borderId="9" xfId="1" applyBorder="1"/>
    <xf numFmtId="0" fontId="6" fillId="0" borderId="9" xfId="28" applyNumberFormat="1" applyFont="1" applyFill="1" applyBorder="1" applyAlignment="1">
      <alignment horizontal="center"/>
    </xf>
    <xf numFmtId="166" fontId="2" fillId="0" borderId="10" xfId="1" applyNumberFormat="1" applyFill="1" applyBorder="1"/>
    <xf numFmtId="0" fontId="4" fillId="0" borderId="11" xfId="1" applyFont="1" applyBorder="1"/>
    <xf numFmtId="0" fontId="6" fillId="0" borderId="6" xfId="28" applyNumberFormat="1" applyFont="1" applyFill="1" applyBorder="1" applyAlignment="1">
      <alignment horizontal="center"/>
    </xf>
    <xf numFmtId="166" fontId="6" fillId="0" borderId="12" xfId="28" applyNumberFormat="1" applyFont="1" applyFill="1" applyBorder="1" applyAlignment="1">
      <alignment horizontal="center"/>
    </xf>
    <xf numFmtId="165" fontId="2" fillId="0" borderId="0" xfId="28" applyNumberFormat="1" applyBorder="1"/>
    <xf numFmtId="167" fontId="2" fillId="0" borderId="0" xfId="28" applyNumberFormat="1" applyFill="1" applyBorder="1"/>
    <xf numFmtId="166" fontId="2" fillId="0" borderId="13" xfId="1" applyNumberFormat="1" applyFill="1" applyBorder="1"/>
    <xf numFmtId="166" fontId="2" fillId="0" borderId="13" xfId="3" applyNumberFormat="1" applyFill="1" applyBorder="1"/>
    <xf numFmtId="0" fontId="2" fillId="0" borderId="3" xfId="1" applyBorder="1"/>
    <xf numFmtId="165" fontId="2" fillId="0" borderId="3" xfId="28" applyNumberFormat="1" applyBorder="1"/>
    <xf numFmtId="166" fontId="2" fillId="0" borderId="14" xfId="3" applyNumberFormat="1" applyFill="1" applyBorder="1"/>
    <xf numFmtId="0" fontId="23" fillId="0" borderId="0" xfId="1" applyFont="1" applyBorder="1"/>
    <xf numFmtId="165" fontId="2" fillId="0" borderId="0" xfId="28" applyNumberFormat="1" applyFill="1" applyBorder="1"/>
    <xf numFmtId="166" fontId="2" fillId="0" borderId="0" xfId="3" applyNumberFormat="1" applyFill="1" applyBorder="1"/>
    <xf numFmtId="166" fontId="2" fillId="0" borderId="13" xfId="28" applyNumberFormat="1" applyFill="1" applyBorder="1"/>
    <xf numFmtId="165" fontId="2" fillId="0" borderId="3" xfId="28" applyNumberFormat="1" applyFill="1" applyBorder="1"/>
    <xf numFmtId="0" fontId="4" fillId="0" borderId="15" xfId="1" applyFont="1" applyBorder="1"/>
    <xf numFmtId="0" fontId="6" fillId="0" borderId="6" xfId="1" applyFont="1" applyBorder="1"/>
    <xf numFmtId="0" fontId="23" fillId="0" borderId="6" xfId="1" applyFont="1" applyBorder="1"/>
    <xf numFmtId="165" fontId="2" fillId="0" borderId="6" xfId="28" applyNumberFormat="1" applyFill="1" applyBorder="1"/>
    <xf numFmtId="166" fontId="2" fillId="0" borderId="12" xfId="3" applyNumberFormat="1" applyFill="1" applyBorder="1"/>
    <xf numFmtId="0" fontId="4" fillId="0" borderId="0" xfId="1" applyFont="1" applyBorder="1"/>
    <xf numFmtId="0" fontId="2" fillId="0" borderId="0" xfId="28" applyNumberFormat="1" applyFill="1" applyBorder="1"/>
    <xf numFmtId="0" fontId="3" fillId="0" borderId="8" xfId="1" applyFont="1" applyBorder="1"/>
    <xf numFmtId="0" fontId="2" fillId="0" borderId="9" xfId="28" applyNumberFormat="1" applyFill="1" applyBorder="1"/>
    <xf numFmtId="0" fontId="4" fillId="0" borderId="11" xfId="1" applyFont="1" applyFill="1" applyBorder="1"/>
    <xf numFmtId="0" fontId="2" fillId="0" borderId="3" xfId="1" applyFill="1" applyBorder="1"/>
    <xf numFmtId="0" fontId="23" fillId="0" borderId="0" xfId="1" applyFont="1" applyFill="1" applyBorder="1"/>
    <xf numFmtId="166" fontId="2" fillId="0" borderId="16" xfId="3" applyNumberFormat="1" applyFill="1" applyBorder="1"/>
    <xf numFmtId="0" fontId="4" fillId="0" borderId="15" xfId="1" applyFont="1" applyFill="1" applyBorder="1"/>
    <xf numFmtId="0" fontId="6" fillId="0" borderId="6" xfId="1" applyFont="1" applyFill="1" applyBorder="1"/>
    <xf numFmtId="0" fontId="23" fillId="0" borderId="6" xfId="1" applyFont="1" applyFill="1" applyBorder="1"/>
    <xf numFmtId="0" fontId="3" fillId="0" borderId="11" xfId="1" applyFont="1" applyBorder="1"/>
    <xf numFmtId="0" fontId="3" fillId="0" borderId="8" xfId="1" quotePrefix="1" applyFont="1" applyFill="1" applyBorder="1"/>
    <xf numFmtId="0" fontId="3" fillId="0" borderId="11" xfId="1" quotePrefix="1" applyFont="1" applyFill="1" applyBorder="1"/>
    <xf numFmtId="0" fontId="23" fillId="0" borderId="7" xfId="1" applyFont="1" applyBorder="1"/>
    <xf numFmtId="168" fontId="4" fillId="0" borderId="11" xfId="1" applyNumberFormat="1" applyFont="1" applyBorder="1"/>
    <xf numFmtId="0" fontId="6" fillId="0" borderId="0" xfId="1" applyFont="1"/>
    <xf numFmtId="0" fontId="4" fillId="0" borderId="6" xfId="1" applyFont="1" applyBorder="1"/>
    <xf numFmtId="0" fontId="2" fillId="0" borderId="0" xfId="28" applyNumberFormat="1" applyFont="1" applyFill="1" applyBorder="1"/>
    <xf numFmtId="166" fontId="2" fillId="0" borderId="0" xfId="1" applyNumberFormat="1" applyFill="1" applyBorder="1"/>
    <xf numFmtId="166" fontId="2" fillId="0" borderId="10" xfId="28" applyNumberFormat="1" applyFill="1" applyBorder="1"/>
    <xf numFmtId="0" fontId="23" fillId="0" borderId="17" xfId="1" applyFont="1" applyBorder="1"/>
    <xf numFmtId="166" fontId="2" fillId="0" borderId="18" xfId="3" applyNumberFormat="1" applyFill="1" applyBorder="1"/>
    <xf numFmtId="0" fontId="3" fillId="0" borderId="11" xfId="1" quotePrefix="1" applyFont="1" applyBorder="1" applyAlignment="1">
      <alignment wrapText="1"/>
    </xf>
    <xf numFmtId="0" fontId="2" fillId="0" borderId="0" xfId="1" applyBorder="1" applyAlignment="1">
      <alignment wrapText="1"/>
    </xf>
    <xf numFmtId="0" fontId="3" fillId="0" borderId="11" xfId="1" quotePrefix="1" applyFont="1" applyBorder="1"/>
    <xf numFmtId="0" fontId="2" fillId="0" borderId="0" xfId="28" applyNumberFormat="1" applyBorder="1"/>
    <xf numFmtId="0" fontId="4" fillId="0" borderId="0" xfId="1" applyFont="1"/>
    <xf numFmtId="166" fontId="2" fillId="0" borderId="0" xfId="1" applyNumberFormat="1" applyFill="1"/>
    <xf numFmtId="0" fontId="22" fillId="0" borderId="23" xfId="0" applyFont="1" applyBorder="1"/>
    <xf numFmtId="165" fontId="22" fillId="0" borderId="20" xfId="4" applyNumberFormat="1" applyFont="1" applyBorder="1"/>
    <xf numFmtId="165" fontId="22" fillId="0" borderId="24" xfId="4" applyNumberFormat="1" applyFont="1" applyBorder="1"/>
    <xf numFmtId="0" fontId="3" fillId="0" borderId="0" xfId="1" applyFont="1" applyFill="1" applyBorder="1" applyAlignment="1">
      <alignment horizontal="center"/>
    </xf>
    <xf numFmtId="10" fontId="2" fillId="0" borderId="13" xfId="3" applyNumberFormat="1" applyFill="1" applyBorder="1"/>
    <xf numFmtId="10" fontId="2" fillId="0" borderId="16" xfId="3" applyNumberFormat="1" applyFill="1" applyBorder="1"/>
    <xf numFmtId="10" fontId="2" fillId="0" borderId="13" xfId="28" applyNumberFormat="1" applyFill="1" applyBorder="1"/>
    <xf numFmtId="10" fontId="2" fillId="0" borderId="14" xfId="3" applyNumberFormat="1" applyFill="1" applyBorder="1"/>
    <xf numFmtId="10" fontId="2" fillId="0" borderId="18" xfId="3" applyNumberFormat="1" applyFill="1" applyBorder="1"/>
    <xf numFmtId="0" fontId="3" fillId="0" borderId="0" xfId="1" applyFont="1" applyBorder="1" applyAlignment="1"/>
    <xf numFmtId="165" fontId="22" fillId="0" borderId="0" xfId="4" applyNumberFormat="1" applyFont="1" applyBorder="1"/>
    <xf numFmtId="165" fontId="22" fillId="0" borderId="23" xfId="4" applyNumberFormat="1" applyFont="1" applyBorder="1"/>
    <xf numFmtId="165" fontId="21" fillId="0" borderId="0" xfId="4" applyNumberFormat="1" applyFont="1" applyAlignment="1">
      <alignment horizontal="center"/>
    </xf>
    <xf numFmtId="0" fontId="22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1" fillId="0" borderId="0" xfId="0" applyFont="1"/>
    <xf numFmtId="0" fontId="32" fillId="0" borderId="25" xfId="1" applyFont="1" applyBorder="1" applyAlignment="1">
      <alignment horizontal="center"/>
    </xf>
    <xf numFmtId="0" fontId="32" fillId="0" borderId="25" xfId="1" applyFont="1" applyBorder="1" applyAlignment="1"/>
    <xf numFmtId="0" fontId="32" fillId="0" borderId="28" xfId="1" applyFont="1" applyBorder="1" applyAlignment="1">
      <alignment horizontal="center" wrapText="1"/>
    </xf>
    <xf numFmtId="0" fontId="32" fillId="0" borderId="28" xfId="1" applyFont="1" applyBorder="1" applyAlignment="1">
      <alignment horizontal="center"/>
    </xf>
    <xf numFmtId="0" fontId="32" fillId="0" borderId="28" xfId="1" applyFont="1" applyFill="1" applyBorder="1" applyAlignment="1">
      <alignment horizontal="center"/>
    </xf>
    <xf numFmtId="0" fontId="32" fillId="0" borderId="29" xfId="1" applyFont="1" applyBorder="1" applyAlignment="1">
      <alignment horizontal="center"/>
    </xf>
    <xf numFmtId="165" fontId="21" fillId="0" borderId="0" xfId="4" applyNumberFormat="1" applyFont="1" applyBorder="1" applyAlignment="1">
      <alignment horizontal="left"/>
    </xf>
    <xf numFmtId="0" fontId="3" fillId="0" borderId="8" xfId="1" quotePrefix="1" applyFont="1" applyBorder="1" applyAlignment="1">
      <alignment wrapText="1"/>
    </xf>
    <xf numFmtId="0" fontId="2" fillId="0" borderId="9" xfId="1" applyBorder="1" applyAlignment="1">
      <alignment wrapText="1"/>
    </xf>
    <xf numFmtId="0" fontId="2" fillId="0" borderId="10" xfId="1" applyBorder="1" applyAlignment="1">
      <alignment wrapText="1"/>
    </xf>
    <xf numFmtId="0" fontId="3" fillId="0" borderId="8" xfId="1" quotePrefix="1" applyFont="1" applyFill="1" applyBorder="1" applyAlignment="1">
      <alignment wrapText="1"/>
    </xf>
    <xf numFmtId="0" fontId="2" fillId="0" borderId="9" xfId="1" applyBorder="1" applyAlignment="1"/>
    <xf numFmtId="0" fontId="2" fillId="0" borderId="10" xfId="1" applyBorder="1" applyAlignment="1"/>
    <xf numFmtId="0" fontId="32" fillId="0" borderId="30" xfId="1" applyFont="1" applyBorder="1" applyAlignment="1">
      <alignment horizontal="center"/>
    </xf>
    <xf numFmtId="0" fontId="32" fillId="0" borderId="31" xfId="1" applyFont="1" applyBorder="1" applyAlignment="1">
      <alignment horizontal="center"/>
    </xf>
    <xf numFmtId="0" fontId="32" fillId="0" borderId="25" xfId="1" applyFont="1" applyBorder="1" applyAlignment="1">
      <alignment horizontal="center"/>
    </xf>
    <xf numFmtId="0" fontId="32" fillId="0" borderId="26" xfId="1" applyFont="1" applyBorder="1" applyAlignment="1">
      <alignment horizontal="center"/>
    </xf>
    <xf numFmtId="0" fontId="32" fillId="0" borderId="27" xfId="1" applyFont="1" applyBorder="1" applyAlignment="1">
      <alignment horizontal="center"/>
    </xf>
  </cellXfs>
  <cellStyles count="124">
    <cellStyle name="Accent1 - 20%" xfId="7"/>
    <cellStyle name="Accent1 - 40%" xfId="8"/>
    <cellStyle name="Accent1 - 60%" xfId="9"/>
    <cellStyle name="Accent2 - 20%" xfId="10"/>
    <cellStyle name="Accent2 - 40%" xfId="11"/>
    <cellStyle name="Accent2 - 60%" xfId="12"/>
    <cellStyle name="Accent3 - 20%" xfId="13"/>
    <cellStyle name="Accent3 - 40%" xfId="14"/>
    <cellStyle name="Accent3 - 60%" xfId="15"/>
    <cellStyle name="Accent4 - 20%" xfId="16"/>
    <cellStyle name="Accent4 - 40%" xfId="17"/>
    <cellStyle name="Accent4 - 60%" xfId="18"/>
    <cellStyle name="Accent5 - 20%" xfId="19"/>
    <cellStyle name="Accent5 - 40%" xfId="20"/>
    <cellStyle name="Accent5 - 60%" xfId="21"/>
    <cellStyle name="Accent6 - 20%" xfId="22"/>
    <cellStyle name="Accent6 - 40%" xfId="23"/>
    <cellStyle name="Accent6 - 60%" xfId="24"/>
    <cellStyle name="Actual Date" xfId="105"/>
    <cellStyle name="Comma" xfId="4" builtinId="3"/>
    <cellStyle name="Comma 2" xfId="6"/>
    <cellStyle name="Comma 2 2" xfId="25"/>
    <cellStyle name="Comma 2 2 2" xfId="26"/>
    <cellStyle name="Comma 2 3" xfId="27"/>
    <cellStyle name="Comma 2 4" xfId="28"/>
    <cellStyle name="Comma 3" xfId="2"/>
    <cellStyle name="Comma 3 2" xfId="29"/>
    <cellStyle name="Comma 4" xfId="30"/>
    <cellStyle name="Currency 2" xfId="31"/>
    <cellStyle name="Date" xfId="106"/>
    <cellStyle name="Emphasis 1" xfId="32"/>
    <cellStyle name="Emphasis 2" xfId="33"/>
    <cellStyle name="Emphasis 3" xfId="34"/>
    <cellStyle name="Fixed" xfId="107"/>
    <cellStyle name="Grey" xfId="108"/>
    <cellStyle name="HEADER" xfId="109"/>
    <cellStyle name="Header1" xfId="110"/>
    <cellStyle name="Header2" xfId="111"/>
    <cellStyle name="Heading1" xfId="112"/>
    <cellStyle name="Heading2" xfId="113"/>
    <cellStyle name="HIGHLIGHT" xfId="114"/>
    <cellStyle name="Input [yellow]" xfId="115"/>
    <cellStyle name="no dec" xfId="116"/>
    <cellStyle name="Normal" xfId="0" builtinId="0"/>
    <cellStyle name="Normal - Style1" xfId="117"/>
    <cellStyle name="Normal 2" xfId="1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3" xfId="5"/>
    <cellStyle name="Normal 3 2" xfId="44"/>
    <cellStyle name="Normal 3 2 2" xfId="45"/>
    <cellStyle name="Normal 4" xfId="46"/>
    <cellStyle name="Normal 4 2" xfId="47"/>
    <cellStyle name="Normal 5" xfId="48"/>
    <cellStyle name="Normal 5 2" xfId="49"/>
    <cellStyle name="Normal 6" xfId="50"/>
    <cellStyle name="Normal 6 2" xfId="51"/>
    <cellStyle name="Normal 7" xfId="52"/>
    <cellStyle name="Percent [2]" xfId="118"/>
    <cellStyle name="Percent 2" xfId="53"/>
    <cellStyle name="Percent 3" xfId="3"/>
    <cellStyle name="Percent 3 2" xfId="54"/>
    <cellStyle name="Percent 4" xfId="55"/>
    <cellStyle name="SAPBEXaggData" xfId="56"/>
    <cellStyle name="SAPBEXaggDataEmph" xfId="57"/>
    <cellStyle name="SAPBEXaggItem" xfId="58"/>
    <cellStyle name="SAPBEXaggItemX" xfId="59"/>
    <cellStyle name="SAPBEXchaText" xfId="60"/>
    <cellStyle name="SAPBEXexcBad7" xfId="61"/>
    <cellStyle name="SAPBEXexcBad8" xfId="62"/>
    <cellStyle name="SAPBEXexcBad9" xfId="63"/>
    <cellStyle name="SAPBEXexcCritical4" xfId="64"/>
    <cellStyle name="SAPBEXexcCritical5" xfId="65"/>
    <cellStyle name="SAPBEXexcCritical6" xfId="66"/>
    <cellStyle name="SAPBEXexcGood1" xfId="67"/>
    <cellStyle name="SAPBEXexcGood2" xfId="68"/>
    <cellStyle name="SAPBEXexcGood3" xfId="69"/>
    <cellStyle name="SAPBEXfilterDrill" xfId="70"/>
    <cellStyle name="SAPBEXfilterItem" xfId="71"/>
    <cellStyle name="SAPBEXfilterText" xfId="72"/>
    <cellStyle name="SAPBEXformats" xfId="73"/>
    <cellStyle name="SAPBEXheaderItem" xfId="74"/>
    <cellStyle name="SAPBEXheaderText" xfId="75"/>
    <cellStyle name="SAPBEXHLevel0" xfId="76"/>
    <cellStyle name="SAPBEXHLevel0 2" xfId="77"/>
    <cellStyle name="SAPBEXHLevel0X" xfId="78"/>
    <cellStyle name="SAPBEXHLevel0X 2" xfId="79"/>
    <cellStyle name="SAPBEXHLevel1" xfId="80"/>
    <cellStyle name="SAPBEXHLevel1 2" xfId="81"/>
    <cellStyle name="SAPBEXHLevel1X" xfId="82"/>
    <cellStyle name="SAPBEXHLevel1X 2" xfId="83"/>
    <cellStyle name="SAPBEXHLevel2" xfId="84"/>
    <cellStyle name="SAPBEXHLevel2 2" xfId="85"/>
    <cellStyle name="SAPBEXHLevel2X" xfId="86"/>
    <cellStyle name="SAPBEXHLevel2X 2" xfId="87"/>
    <cellStyle name="SAPBEXHLevel3" xfId="88"/>
    <cellStyle name="SAPBEXHLevel3 2" xfId="89"/>
    <cellStyle name="SAPBEXHLevel3X" xfId="90"/>
    <cellStyle name="SAPBEXHLevel3X 2" xfId="91"/>
    <cellStyle name="SAPBEXinputData" xfId="92"/>
    <cellStyle name="SAPBEXinputData 2" xfId="93"/>
    <cellStyle name="SAPBEXItemHeader" xfId="119"/>
    <cellStyle name="SAPBEXresData" xfId="94"/>
    <cellStyle name="SAPBEXresDataEmph" xfId="95"/>
    <cellStyle name="SAPBEXresItem" xfId="96"/>
    <cellStyle name="SAPBEXresItemX" xfId="97"/>
    <cellStyle name="SAPBEXstdData" xfId="98"/>
    <cellStyle name="SAPBEXstdDataEmph" xfId="99"/>
    <cellStyle name="SAPBEXstdItem" xfId="100"/>
    <cellStyle name="SAPBEXstdItemX" xfId="101"/>
    <cellStyle name="SAPBEXtitle" xfId="102"/>
    <cellStyle name="SAPBEXunassignedItem" xfId="120"/>
    <cellStyle name="SAPBEXundefined" xfId="103"/>
    <cellStyle name="Sheet Title" xfId="104"/>
    <cellStyle name="Unprot" xfId="121"/>
    <cellStyle name="Unprot$" xfId="122"/>
    <cellStyle name="Unprotect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2008%20Budgets\2008%20-%20O&amp;M-Ovhd\12-08\SAP%20Reports\July%20O&amp;M%2008-18%20C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0%20FERC/ISO%20Cost%20Separation%2003-07/TDBU_O&amp;M_Cost%20Separation(2003-2007)%20Workpapers%20rev%20I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C"/>
      <sheetName val="2011 Draft Schedule 19"/>
    </sheetNames>
    <sheetDataSet>
      <sheetData sheetId="0"/>
      <sheetData sheetId="1">
        <row r="95">
          <cell r="B95" t="str">
            <v>Transmission Accounts</v>
          </cell>
        </row>
        <row r="96">
          <cell r="B96" t="str">
            <v>560 - Operations Engineering</v>
          </cell>
          <cell r="C96">
            <v>12746578.559999999</v>
          </cell>
          <cell r="D96">
            <v>6405720.0899999989</v>
          </cell>
          <cell r="E96">
            <v>6340858.4700000007</v>
          </cell>
          <cell r="F96">
            <v>0.45456824758457787</v>
          </cell>
          <cell r="G96">
            <v>5794189.8787183519</v>
          </cell>
          <cell r="H96">
            <v>2911836.9558286238</v>
          </cell>
          <cell r="I96">
            <v>2882352.9228897281</v>
          </cell>
        </row>
        <row r="97">
          <cell r="B97" t="str">
            <v>560 - Sylmar/Palo Verde</v>
          </cell>
          <cell r="C97">
            <v>282900.90999999997</v>
          </cell>
          <cell r="D97">
            <v>0</v>
          </cell>
          <cell r="E97">
            <v>282900.90999999997</v>
          </cell>
          <cell r="F97">
            <v>1</v>
          </cell>
          <cell r="G97">
            <v>282900.90999999997</v>
          </cell>
          <cell r="H97">
            <v>0</v>
          </cell>
          <cell r="I97">
            <v>282900.90999999997</v>
          </cell>
        </row>
        <row r="98">
          <cell r="B98" t="str">
            <v>561.000 Load Dispatching</v>
          </cell>
          <cell r="C98">
            <v>379489.83</v>
          </cell>
          <cell r="D98">
            <v>-10.089999999999996</v>
          </cell>
          <cell r="E98">
            <v>379499.92000000004</v>
          </cell>
          <cell r="F98">
            <v>0.48899999999999999</v>
          </cell>
          <cell r="G98">
            <v>185570.52687000003</v>
          </cell>
          <cell r="H98">
            <v>-4.934009999999998</v>
          </cell>
          <cell r="I98">
            <v>185575.46088000003</v>
          </cell>
        </row>
        <row r="99">
          <cell r="B99" t="str">
            <v>561.100 Load Dispatch-Reliability</v>
          </cell>
          <cell r="C99">
            <v>675463.41</v>
          </cell>
          <cell r="D99">
            <v>494161.56</v>
          </cell>
          <cell r="E99">
            <v>181301.85</v>
          </cell>
          <cell r="F99">
            <v>0.48899999999999999</v>
          </cell>
          <cell r="G99">
            <v>330301.60748999997</v>
          </cell>
          <cell r="H99">
            <v>241645.00284</v>
          </cell>
          <cell r="I99">
            <v>88656.604649999994</v>
          </cell>
        </row>
        <row r="100">
          <cell r="B100" t="str">
            <v>561.200 Load Dispatch Monitor and Operate Trans. System</v>
          </cell>
          <cell r="C100">
            <v>5385358.9500000002</v>
          </cell>
          <cell r="D100">
            <v>4264420.95</v>
          </cell>
          <cell r="E100">
            <v>1120938</v>
          </cell>
          <cell r="F100">
            <v>0.48899999999999999</v>
          </cell>
          <cell r="G100">
            <v>2633440.5265500001</v>
          </cell>
          <cell r="H100">
            <v>2085301.84455</v>
          </cell>
          <cell r="I100">
            <v>548138.68200000003</v>
          </cell>
        </row>
        <row r="101">
          <cell r="B101" t="str">
            <v>561.400 Scheduling, System Control and Dispatch Services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</row>
        <row r="102">
          <cell r="B102" t="str">
            <v>561.500 Reliability, Planning and Standards Development</v>
          </cell>
          <cell r="C102">
            <v>4587545.2100000009</v>
          </cell>
          <cell r="D102">
            <v>4101812.0400000005</v>
          </cell>
          <cell r="E102">
            <v>485733.17000000027</v>
          </cell>
          <cell r="F102">
            <v>1</v>
          </cell>
          <cell r="G102">
            <v>4587545.2100000009</v>
          </cell>
          <cell r="H102">
            <v>4101812.0400000005</v>
          </cell>
          <cell r="I102">
            <v>485733.17000000027</v>
          </cell>
        </row>
        <row r="103">
          <cell r="B103" t="str">
            <v>562 - MOGS Station Expense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</row>
        <row r="104">
          <cell r="B104" t="str">
            <v>562 - Operating Transmission Stations</v>
          </cell>
          <cell r="C104">
            <v>15837320.530000005</v>
          </cell>
          <cell r="D104">
            <v>11184331.590000002</v>
          </cell>
          <cell r="E104">
            <v>4652988.9400000032</v>
          </cell>
          <cell r="F104">
            <v>0.19400000000000001</v>
          </cell>
          <cell r="G104">
            <v>3072440.1828200012</v>
          </cell>
          <cell r="H104">
            <v>2169760.3284600005</v>
          </cell>
          <cell r="I104">
            <v>902679.8543600007</v>
          </cell>
        </row>
        <row r="105">
          <cell r="B105" t="str">
            <v>562 - Routine Testing and Inspection</v>
          </cell>
          <cell r="C105">
            <v>4030768.17</v>
          </cell>
          <cell r="D105">
            <v>2416866.8899999997</v>
          </cell>
          <cell r="E105">
            <v>1613901.2800000003</v>
          </cell>
          <cell r="F105">
            <v>0.122</v>
          </cell>
          <cell r="G105">
            <v>491753.71673999995</v>
          </cell>
          <cell r="H105">
            <v>294857.76057999994</v>
          </cell>
          <cell r="I105">
            <v>196895.95616000003</v>
          </cell>
        </row>
        <row r="106">
          <cell r="B106" t="str">
            <v>562 - Sylmar/Palo Verde</v>
          </cell>
          <cell r="C106">
            <v>682254.3899999999</v>
          </cell>
          <cell r="D106">
            <v>0</v>
          </cell>
          <cell r="E106">
            <v>682254.3899999999</v>
          </cell>
          <cell r="F106">
            <v>1</v>
          </cell>
          <cell r="G106">
            <v>682254.3899999999</v>
          </cell>
          <cell r="H106">
            <v>0</v>
          </cell>
          <cell r="I106">
            <v>682254.3899999999</v>
          </cell>
        </row>
        <row r="107">
          <cell r="B107" t="str">
            <v>563 - Inspect and Patrol Line</v>
          </cell>
          <cell r="C107">
            <v>4781155.8299999991</v>
          </cell>
          <cell r="D107">
            <v>2733192.8499999992</v>
          </cell>
          <cell r="E107">
            <v>2047962.9800000002</v>
          </cell>
          <cell r="F107">
            <v>0.49099999999999999</v>
          </cell>
          <cell r="G107">
            <v>2347547.5125299999</v>
          </cell>
          <cell r="H107">
            <v>1341997.6893499997</v>
          </cell>
          <cell r="I107">
            <v>1005549.8231800001</v>
          </cell>
        </row>
        <row r="108">
          <cell r="B108" t="str">
            <v>564 - Underground Line Expense</v>
          </cell>
          <cell r="C108">
            <v>1102726.2399999998</v>
          </cell>
          <cell r="D108">
            <v>793686.64999999991</v>
          </cell>
          <cell r="E108">
            <v>309039.58999999997</v>
          </cell>
          <cell r="F108">
            <v>1.7000000000000001E-2</v>
          </cell>
          <cell r="G108">
            <v>18746.346079999999</v>
          </cell>
          <cell r="H108">
            <v>13492.673049999999</v>
          </cell>
          <cell r="I108">
            <v>5253.6730299999999</v>
          </cell>
        </row>
        <row r="109">
          <cell r="B109" t="str">
            <v>565 - Wheeling Costs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</row>
        <row r="110">
          <cell r="B110" t="str">
            <v>565 - WAPA Transmission for Remote Service</v>
          </cell>
          <cell r="C110">
            <v>222919.82</v>
          </cell>
          <cell r="D110">
            <v>0</v>
          </cell>
          <cell r="E110">
            <v>222919.82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</row>
        <row r="111">
          <cell r="B111" t="str">
            <v>565 - Transmission for Four Corners</v>
          </cell>
          <cell r="C111">
            <v>5404696.6000000006</v>
          </cell>
          <cell r="D111">
            <v>8.6600000000000019</v>
          </cell>
          <cell r="E111">
            <v>5404687.9400000004</v>
          </cell>
          <cell r="F111">
            <v>1</v>
          </cell>
          <cell r="G111">
            <v>5404696.6000000006</v>
          </cell>
          <cell r="H111">
            <v>8.6600000000000019</v>
          </cell>
          <cell r="I111">
            <v>5404687.9400000004</v>
          </cell>
        </row>
        <row r="112">
          <cell r="B112" t="str">
            <v>566 - ISO/RSBA/TSP Balancing Accounts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 t="str">
            <v>566 - Training/Other</v>
          </cell>
          <cell r="C113">
            <v>28843903.169999998</v>
          </cell>
          <cell r="D113">
            <v>13183643.079999998</v>
          </cell>
          <cell r="E113">
            <v>15660260.09</v>
          </cell>
          <cell r="F113">
            <v>0.45456824758457787</v>
          </cell>
          <cell r="G113">
            <v>13111522.517486149</v>
          </cell>
          <cell r="H113">
            <v>5992865.531656146</v>
          </cell>
          <cell r="I113">
            <v>7118656.9858300034</v>
          </cell>
        </row>
        <row r="114">
          <cell r="B114" t="str">
            <v>566 - NERC/CIP Compliance</v>
          </cell>
          <cell r="C114">
            <v>1194518.2499999998</v>
          </cell>
          <cell r="D114">
            <v>1013661.1999999997</v>
          </cell>
          <cell r="E114">
            <v>180857.05000000002</v>
          </cell>
          <cell r="F114">
            <v>1</v>
          </cell>
          <cell r="G114">
            <v>1194518.2499999998</v>
          </cell>
          <cell r="H114">
            <v>1013661.1999999997</v>
          </cell>
          <cell r="I114">
            <v>180857.05000000002</v>
          </cell>
        </row>
        <row r="115">
          <cell r="B115" t="str">
            <v>566 - Transmission Regulatory Policy</v>
          </cell>
          <cell r="C115">
            <v>1007824.61</v>
          </cell>
          <cell r="D115">
            <v>944120.66</v>
          </cell>
          <cell r="E115">
            <v>63703.949999999953</v>
          </cell>
          <cell r="F115">
            <v>1</v>
          </cell>
          <cell r="G115">
            <v>1007824.61</v>
          </cell>
          <cell r="H115">
            <v>944120.66</v>
          </cell>
          <cell r="I115">
            <v>63703.949999999953</v>
          </cell>
        </row>
        <row r="116">
          <cell r="B116" t="str">
            <v>566 - FERC Regulation &amp; Contracts</v>
          </cell>
          <cell r="C116">
            <v>4091462.2</v>
          </cell>
          <cell r="D116">
            <v>3120278.6799999997</v>
          </cell>
          <cell r="E116">
            <v>971183.52000000025</v>
          </cell>
          <cell r="F116">
            <v>0.51200000000000001</v>
          </cell>
          <cell r="G116">
            <v>2094828.6464</v>
          </cell>
          <cell r="H116">
            <v>1597582.6841599999</v>
          </cell>
          <cell r="I116">
            <v>497245.96224000014</v>
          </cell>
        </row>
        <row r="117">
          <cell r="B117" t="str">
            <v>566 - Grid Contract Management</v>
          </cell>
          <cell r="C117">
            <v>1837083.89</v>
          </cell>
          <cell r="D117">
            <v>1708878.38</v>
          </cell>
          <cell r="E117">
            <v>128205.51000000004</v>
          </cell>
          <cell r="F117">
            <v>0.59</v>
          </cell>
          <cell r="G117">
            <v>1083879.4950999999</v>
          </cell>
          <cell r="H117">
            <v>1008238.2441999998</v>
          </cell>
          <cell r="I117">
            <v>75641.250900000014</v>
          </cell>
        </row>
        <row r="118">
          <cell r="B118" t="str">
            <v>566 - Sylmar/Palo Verde/Other General Functions</v>
          </cell>
          <cell r="C118">
            <v>616272.64000000013</v>
          </cell>
          <cell r="D118">
            <v>0</v>
          </cell>
          <cell r="E118">
            <v>616272.64000000013</v>
          </cell>
          <cell r="F118">
            <v>1</v>
          </cell>
          <cell r="G118">
            <v>616272.64000000013</v>
          </cell>
          <cell r="H118">
            <v>0</v>
          </cell>
          <cell r="I118">
            <v>616272.64000000013</v>
          </cell>
        </row>
        <row r="119">
          <cell r="B119" t="str">
            <v>567 - Line Rents</v>
          </cell>
          <cell r="C119">
            <v>8580892.7999999989</v>
          </cell>
          <cell r="D119">
            <v>163584.19000000003</v>
          </cell>
          <cell r="E119">
            <v>8417308.6099999994</v>
          </cell>
          <cell r="F119">
            <v>0.72125971421299917</v>
          </cell>
          <cell r="G119">
            <v>6189052.2886203816</v>
          </cell>
          <cell r="H119">
            <v>117986.68612916498</v>
          </cell>
          <cell r="I119">
            <v>6071065.6024912167</v>
          </cell>
        </row>
        <row r="120">
          <cell r="B120" t="str">
            <v>567 - Morongo Lease</v>
          </cell>
          <cell r="C120">
            <v>1899867.03</v>
          </cell>
          <cell r="D120">
            <v>-132.91000000000003</v>
          </cell>
          <cell r="E120">
            <v>1899999.94</v>
          </cell>
          <cell r="F120">
            <v>0.90800000000000003</v>
          </cell>
          <cell r="G120">
            <v>1725079.26324</v>
          </cell>
          <cell r="H120">
            <v>-120.68228000000002</v>
          </cell>
          <cell r="I120">
            <v>1725199.9455200001</v>
          </cell>
        </row>
        <row r="121">
          <cell r="B121" t="str">
            <v>567 - Eldorado</v>
          </cell>
          <cell r="C121">
            <v>80794.510000000009</v>
          </cell>
          <cell r="D121">
            <v>2199.5</v>
          </cell>
          <cell r="E121">
            <v>78595.010000000009</v>
          </cell>
          <cell r="F121">
            <v>1</v>
          </cell>
          <cell r="G121">
            <v>80794.510000000009</v>
          </cell>
          <cell r="H121">
            <v>2199.5</v>
          </cell>
          <cell r="I121">
            <v>78595.010000000009</v>
          </cell>
        </row>
        <row r="122">
          <cell r="B122" t="str">
            <v>567 - Sylmar/Palo Verde</v>
          </cell>
          <cell r="C122">
            <v>297668.43999999994</v>
          </cell>
          <cell r="D122">
            <v>52.359999999999992</v>
          </cell>
          <cell r="E122">
            <v>297616.07999999996</v>
          </cell>
          <cell r="F122">
            <v>1</v>
          </cell>
          <cell r="G122">
            <v>297668.43999999994</v>
          </cell>
          <cell r="H122">
            <v>52.359999999999992</v>
          </cell>
          <cell r="I122">
            <v>297616.07999999996</v>
          </cell>
        </row>
        <row r="123">
          <cell r="B123" t="str">
            <v>568 - Maintenance Supervision and Engineering</v>
          </cell>
          <cell r="C123">
            <v>2231459.7600000002</v>
          </cell>
          <cell r="D123">
            <v>1778137.82</v>
          </cell>
          <cell r="E123">
            <v>453321.94000000012</v>
          </cell>
          <cell r="F123">
            <v>0.43483559263170446</v>
          </cell>
          <cell r="G123">
            <v>970318.12717340107</v>
          </cell>
          <cell r="H123">
            <v>773197.61274054705</v>
          </cell>
          <cell r="I123">
            <v>197120.51443285402</v>
          </cell>
        </row>
        <row r="124">
          <cell r="B124" t="str">
            <v>568 - Sylmar/Palo Verde</v>
          </cell>
          <cell r="C124">
            <v>-70709.989999999962</v>
          </cell>
          <cell r="D124">
            <v>0</v>
          </cell>
          <cell r="E124">
            <v>-70709.989999999962</v>
          </cell>
          <cell r="F124">
            <v>1</v>
          </cell>
          <cell r="G124">
            <v>-70709.989999999962</v>
          </cell>
          <cell r="H124">
            <v>0</v>
          </cell>
          <cell r="I124">
            <v>-70709.989999999962</v>
          </cell>
        </row>
        <row r="125">
          <cell r="B125" t="str">
            <v>569 - Maintenance of Structures</v>
          </cell>
          <cell r="C125">
            <v>84408.190000000017</v>
          </cell>
          <cell r="D125">
            <v>14892.070000000002</v>
          </cell>
          <cell r="E125">
            <v>69516.12000000001</v>
          </cell>
          <cell r="F125">
            <v>0.25055879240186396</v>
          </cell>
          <cell r="G125">
            <v>21149.214155227091</v>
          </cell>
          <cell r="H125">
            <v>3731.3390755640266</v>
          </cell>
          <cell r="I125">
            <v>17417.875079663067</v>
          </cell>
        </row>
        <row r="126">
          <cell r="B126" t="str">
            <v>569.100 Hardware</v>
          </cell>
          <cell r="C126">
            <v>467275.52419637004</v>
          </cell>
          <cell r="D126">
            <v>0</v>
          </cell>
          <cell r="E126">
            <v>467275.52419637004</v>
          </cell>
          <cell r="F126">
            <v>0.45456824758457787</v>
          </cell>
          <cell r="G126">
            <v>212408.61617310895</v>
          </cell>
          <cell r="H126">
            <v>0</v>
          </cell>
          <cell r="I126">
            <v>212408.61617310895</v>
          </cell>
        </row>
        <row r="127">
          <cell r="B127" t="str">
            <v>569.200 Software</v>
          </cell>
          <cell r="C127">
            <v>856308.33339315001</v>
          </cell>
          <cell r="D127">
            <v>0</v>
          </cell>
          <cell r="E127">
            <v>856308.33339315001</v>
          </cell>
          <cell r="F127">
            <v>0.45456824758457787</v>
          </cell>
          <cell r="G127">
            <v>389250.57850259467</v>
          </cell>
          <cell r="H127">
            <v>0</v>
          </cell>
          <cell r="I127">
            <v>389250.57850259467</v>
          </cell>
        </row>
        <row r="128">
          <cell r="B128" t="str">
            <v>569.300 Communication</v>
          </cell>
          <cell r="C128">
            <v>242413.83414594992</v>
          </cell>
          <cell r="D128">
            <v>0</v>
          </cell>
          <cell r="E128">
            <v>242413.83414594992</v>
          </cell>
          <cell r="F128">
            <v>0.45456824758457787</v>
          </cell>
          <cell r="G128">
            <v>110193.63177798296</v>
          </cell>
          <cell r="H128">
            <v>0</v>
          </cell>
          <cell r="I128">
            <v>110193.63177798296</v>
          </cell>
        </row>
        <row r="129">
          <cell r="B129" t="str">
            <v>569 - Sylmar/Palo Verde</v>
          </cell>
          <cell r="C129">
            <v>178166.65999999997</v>
          </cell>
          <cell r="D129">
            <v>0</v>
          </cell>
          <cell r="E129">
            <v>178166.65999999997</v>
          </cell>
          <cell r="F129">
            <v>1</v>
          </cell>
          <cell r="G129">
            <v>178166.65999999997</v>
          </cell>
          <cell r="H129">
            <v>0</v>
          </cell>
          <cell r="I129">
            <v>178166.65999999997</v>
          </cell>
        </row>
        <row r="130">
          <cell r="B130" t="str">
            <v>570 - Maintenance of Power Transformers</v>
          </cell>
          <cell r="C130">
            <v>1161165.7400000002</v>
          </cell>
          <cell r="D130">
            <v>737584.53</v>
          </cell>
          <cell r="E130">
            <v>423581.21000000008</v>
          </cell>
          <cell r="F130">
            <v>0.186</v>
          </cell>
          <cell r="G130">
            <v>215976.82764000003</v>
          </cell>
          <cell r="H130">
            <v>137190.72258</v>
          </cell>
          <cell r="I130">
            <v>78786.105060000016</v>
          </cell>
        </row>
        <row r="131">
          <cell r="B131" t="str">
            <v>570 - Maintenance of Transmission Circuit Breakers</v>
          </cell>
          <cell r="C131">
            <v>1628824.6099999999</v>
          </cell>
          <cell r="D131">
            <v>1152607.96</v>
          </cell>
          <cell r="E131">
            <v>476216.65</v>
          </cell>
          <cell r="F131">
            <v>0.28299999999999997</v>
          </cell>
          <cell r="G131">
            <v>460957.36462999997</v>
          </cell>
          <cell r="H131">
            <v>326188.05267999996</v>
          </cell>
          <cell r="I131">
            <v>134769.31195</v>
          </cell>
        </row>
        <row r="132">
          <cell r="B132" t="str">
            <v>570 - Maintenance of Transmission Voltage Equipment</v>
          </cell>
          <cell r="C132">
            <v>238934.58999999973</v>
          </cell>
          <cell r="D132">
            <v>365609.25</v>
          </cell>
          <cell r="E132">
            <v>-126674.66000000025</v>
          </cell>
          <cell r="F132">
            <v>0.79200000000000004</v>
          </cell>
          <cell r="G132">
            <v>189236.19527999981</v>
          </cell>
          <cell r="H132">
            <v>289562.52600000001</v>
          </cell>
          <cell r="I132">
            <v>-100326.3307200002</v>
          </cell>
        </row>
        <row r="133">
          <cell r="B133" t="str">
            <v>570 - Maintenance of Miscellaneous Transmission Equipment</v>
          </cell>
          <cell r="C133">
            <v>2679487.290000001</v>
          </cell>
          <cell r="D133">
            <v>1360643.3200000003</v>
          </cell>
          <cell r="E133">
            <v>1318843.9700000007</v>
          </cell>
          <cell r="F133">
            <v>0.43482394867087554</v>
          </cell>
          <cell r="G133">
            <v>1165105.243851224</v>
          </cell>
          <cell r="H133">
            <v>591640.30113504978</v>
          </cell>
          <cell r="I133">
            <v>573464.94271617406</v>
          </cell>
        </row>
        <row r="134">
          <cell r="B134" t="str">
            <v>570 - Substation Work Order Related Expense</v>
          </cell>
          <cell r="C134">
            <v>3687239.8899999997</v>
          </cell>
          <cell r="D134">
            <v>1502280.3699999999</v>
          </cell>
          <cell r="E134">
            <v>2184959.52</v>
          </cell>
          <cell r="F134">
            <v>0.58655016655750869</v>
          </cell>
          <cell r="G134">
            <v>2162751.1716169901</v>
          </cell>
          <cell r="H134">
            <v>881162.80123957573</v>
          </cell>
          <cell r="I134">
            <v>1281588.3703774142</v>
          </cell>
        </row>
        <row r="135">
          <cell r="B135" t="str">
            <v>570 - Sylmar/Palo Verde</v>
          </cell>
          <cell r="C135">
            <v>1327263.3500000001</v>
          </cell>
          <cell r="D135">
            <v>105.46</v>
          </cell>
          <cell r="E135">
            <v>1327157.8900000001</v>
          </cell>
          <cell r="F135">
            <v>1</v>
          </cell>
          <cell r="G135">
            <v>1327263.3500000001</v>
          </cell>
          <cell r="H135">
            <v>105.46</v>
          </cell>
          <cell r="I135">
            <v>1327157.8900000001</v>
          </cell>
        </row>
        <row r="136">
          <cell r="B136" t="str">
            <v>571 - Poles and Structures</v>
          </cell>
          <cell r="C136">
            <v>3038761.94</v>
          </cell>
          <cell r="D136">
            <v>1561641.0700000003</v>
          </cell>
          <cell r="E136">
            <v>1477120.8699999996</v>
          </cell>
          <cell r="F136">
            <v>0.49099999999999999</v>
          </cell>
          <cell r="G136">
            <v>1492032.1125400001</v>
          </cell>
          <cell r="H136">
            <v>766765.76537000015</v>
          </cell>
          <cell r="I136">
            <v>725266.34716999985</v>
          </cell>
        </row>
        <row r="137">
          <cell r="B137" t="str">
            <v>571 - Insulators and Conductors</v>
          </cell>
          <cell r="C137">
            <v>8089022.0000000019</v>
          </cell>
          <cell r="D137">
            <v>4281351.4300000006</v>
          </cell>
          <cell r="E137">
            <v>3807670.5700000008</v>
          </cell>
          <cell r="F137">
            <v>0.49099999999999999</v>
          </cell>
          <cell r="G137">
            <v>3971709.8020000006</v>
          </cell>
          <cell r="H137">
            <v>2102143.5521300002</v>
          </cell>
          <cell r="I137">
            <v>1869566.2498700004</v>
          </cell>
        </row>
        <row r="138">
          <cell r="B138" t="str">
            <v xml:space="preserve">571 - Transmission Line Rights of Way </v>
          </cell>
          <cell r="C138">
            <v>12122041.960000001</v>
          </cell>
          <cell r="D138">
            <v>1587022.4100000001</v>
          </cell>
          <cell r="E138">
            <v>10535019.550000001</v>
          </cell>
          <cell r="F138">
            <v>0.49099999999999999</v>
          </cell>
          <cell r="G138">
            <v>5951922.6023600008</v>
          </cell>
          <cell r="H138">
            <v>779228.00331000006</v>
          </cell>
          <cell r="I138">
            <v>5172694.5990500003</v>
          </cell>
        </row>
        <row r="139">
          <cell r="B139" t="str">
            <v>571 - Transmission Work Order Related Expense</v>
          </cell>
          <cell r="C139">
            <v>7093360.8399999989</v>
          </cell>
          <cell r="D139">
            <v>1066200.08</v>
          </cell>
          <cell r="E139">
            <v>6027160.7599999988</v>
          </cell>
          <cell r="F139">
            <v>0.4359977475388036</v>
          </cell>
          <cell r="G139">
            <v>3092689.3487199554</v>
          </cell>
          <cell r="H139">
            <v>464860.83330569224</v>
          </cell>
          <cell r="I139">
            <v>2627828.5154142631</v>
          </cell>
        </row>
        <row r="140">
          <cell r="B140" t="str">
            <v>571 - Sylmar/Palo Verde</v>
          </cell>
          <cell r="C140">
            <v>751561.71000000008</v>
          </cell>
          <cell r="D140">
            <v>0</v>
          </cell>
          <cell r="E140">
            <v>751561.71000000008</v>
          </cell>
          <cell r="F140">
            <v>1</v>
          </cell>
          <cell r="G140">
            <v>751561.71000000008</v>
          </cell>
          <cell r="H140">
            <v>0</v>
          </cell>
          <cell r="I140">
            <v>751561.71000000008</v>
          </cell>
        </row>
        <row r="141">
          <cell r="B141" t="str">
            <v>572 - Maintenance of Underground Transmission Lines</v>
          </cell>
          <cell r="C141">
            <v>624355.69999999995</v>
          </cell>
          <cell r="D141">
            <v>145540.14999999991</v>
          </cell>
          <cell r="E141">
            <v>478815.5500000001</v>
          </cell>
          <cell r="F141">
            <v>1.7000000000000001E-2</v>
          </cell>
          <cell r="G141">
            <v>10614.046900000001</v>
          </cell>
          <cell r="H141">
            <v>2474.1825499999986</v>
          </cell>
          <cell r="I141">
            <v>8139.8643500000026</v>
          </cell>
        </row>
        <row r="142">
          <cell r="B142" t="str">
            <v>572 - Sylmar/Palo Verde</v>
          </cell>
          <cell r="C142">
            <v>108306.52</v>
          </cell>
          <cell r="D142">
            <v>0</v>
          </cell>
          <cell r="E142">
            <v>108306.52</v>
          </cell>
          <cell r="F142">
            <v>1</v>
          </cell>
          <cell r="G142">
            <v>108306.52</v>
          </cell>
          <cell r="H142">
            <v>0</v>
          </cell>
          <cell r="I142">
            <v>108306.52</v>
          </cell>
        </row>
        <row r="143">
          <cell r="B143" t="str">
            <v>573 - Provision for Property Damage Expense to Trans. Fac.</v>
          </cell>
          <cell r="C143">
            <v>2297999.5</v>
          </cell>
          <cell r="D143">
            <v>497329.08000000007</v>
          </cell>
          <cell r="E143">
            <v>1800670.42</v>
          </cell>
          <cell r="F143">
            <v>0.45018339503541133</v>
          </cell>
          <cell r="G143">
            <v>1034521.2166996778</v>
          </cell>
          <cell r="H143">
            <v>223889.29368423772</v>
          </cell>
          <cell r="I143">
            <v>810631.92301544</v>
          </cell>
        </row>
        <row r="144">
          <cell r="B144" t="str">
            <v>…</v>
          </cell>
          <cell r="C144" t="str">
            <v>---</v>
          </cell>
          <cell r="D144" t="str">
            <v>---</v>
          </cell>
          <cell r="E144" t="str">
            <v>---</v>
          </cell>
          <cell r="F144" t="str">
            <v>---</v>
          </cell>
          <cell r="G144" t="str">
            <v>---</v>
          </cell>
          <cell r="H144" t="str">
            <v>---</v>
          </cell>
          <cell r="I144" t="str">
            <v>---</v>
          </cell>
        </row>
        <row r="145">
          <cell r="B145" t="str">
            <v>Transmission Results Sharing (Note 4)</v>
          </cell>
          <cell r="C145">
            <v>0</v>
          </cell>
          <cell r="D145">
            <v>0</v>
          </cell>
          <cell r="E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B146" t="str">
            <v>Total Transmission - ISO O&amp;M</v>
          </cell>
          <cell r="C146">
            <v>153407113.94173551</v>
          </cell>
          <cell r="D146">
            <v>68581421.329999998</v>
          </cell>
          <cell r="E146">
            <v>84825692.611735448</v>
          </cell>
          <cell r="G146">
            <v>76978252.418665022</v>
          </cell>
          <cell r="H146">
            <v>31179434.650314596</v>
          </cell>
          <cell r="I146">
            <v>45798817.768350445</v>
          </cell>
        </row>
        <row r="149">
          <cell r="B149" t="str">
            <v>Col 1</v>
          </cell>
          <cell r="C149" t="str">
            <v>Col 2</v>
          </cell>
          <cell r="D149" t="str">
            <v>Col 3</v>
          </cell>
          <cell r="E149" t="str">
            <v>Col 4</v>
          </cell>
          <cell r="F149" t="str">
            <v>Col 5</v>
          </cell>
          <cell r="G149" t="str">
            <v>Col 6</v>
          </cell>
          <cell r="H149" t="str">
            <v>Col 7</v>
          </cell>
          <cell r="I149" t="str">
            <v>Col 8</v>
          </cell>
        </row>
        <row r="150">
          <cell r="C150" t="str">
            <v>From C9 above</v>
          </cell>
          <cell r="D150" t="str">
            <v>From C10 above</v>
          </cell>
          <cell r="E150" t="str">
            <v>From C11 above</v>
          </cell>
          <cell r="F150" t="str">
            <v>Note 6</v>
          </cell>
          <cell r="G150" t="str">
            <v>= C7 + C8</v>
          </cell>
          <cell r="H150" t="str">
            <v>= C3 * C5</v>
          </cell>
          <cell r="I150" t="str">
            <v>= C4 * C5</v>
          </cell>
        </row>
        <row r="152">
          <cell r="B152" t="str">
            <v>Account/Work Activity  Rev</v>
          </cell>
          <cell r="C152" t="str">
            <v>Adjusted Recorded O&amp;M Expenses</v>
          </cell>
          <cell r="F152" t="str">
            <v>Percent</v>
          </cell>
          <cell r="G152" t="str">
            <v>ISO O&amp;M Expenses</v>
          </cell>
        </row>
        <row r="153">
          <cell r="C153" t="str">
            <v>Total</v>
          </cell>
          <cell r="D153" t="str">
            <v>Labor</v>
          </cell>
          <cell r="E153" t="str">
            <v>Non-Labor</v>
          </cell>
          <cell r="F153" t="str">
            <v>ISO</v>
          </cell>
          <cell r="G153" t="str">
            <v>Total</v>
          </cell>
          <cell r="H153" t="str">
            <v>Labor</v>
          </cell>
          <cell r="I153" t="str">
            <v>Non-Labor</v>
          </cell>
        </row>
        <row r="154">
          <cell r="B154" t="str">
            <v>Distribution Accounts</v>
          </cell>
        </row>
        <row r="155">
          <cell r="B155" t="str">
            <v>582 - Operation and Relay Protection of Distribution Substations</v>
          </cell>
          <cell r="C155">
            <v>18675046.640000008</v>
          </cell>
          <cell r="D155">
            <v>13058906.380000005</v>
          </cell>
          <cell r="E155">
            <v>5616140.2600000016</v>
          </cell>
          <cell r="F155">
            <v>2.4907476848004678E-2</v>
          </cell>
          <cell r="G155">
            <v>465148.29182120773</v>
          </cell>
          <cell r="H155">
            <v>325264.4083201107</v>
          </cell>
          <cell r="I155">
            <v>139883.88350109701</v>
          </cell>
        </row>
        <row r="156">
          <cell r="B156" t="str">
            <v>582 - Testing and Inspecting Distribution Substation Equipment</v>
          </cell>
          <cell r="C156">
            <v>11083363.319999998</v>
          </cell>
          <cell r="D156">
            <v>8178766.7099999981</v>
          </cell>
          <cell r="E156">
            <v>2904596.6100000008</v>
          </cell>
          <cell r="F156">
            <v>2.4907476848004678E-2</v>
          </cell>
          <cell r="G156">
            <v>276058.61529092427</v>
          </cell>
          <cell r="H156">
            <v>203712.44247455636</v>
          </cell>
          <cell r="I156">
            <v>72346.172816367893</v>
          </cell>
        </row>
        <row r="157">
          <cell r="B157" t="str">
            <v>590 - Maintenance Supervision and Engineering</v>
          </cell>
          <cell r="C157">
            <v>2204134.25</v>
          </cell>
          <cell r="D157">
            <v>1778094.75</v>
          </cell>
          <cell r="E157">
            <v>426039.5</v>
          </cell>
          <cell r="F157">
            <v>2.4907476848004678E-2</v>
          </cell>
          <cell r="G157">
            <v>54899.422801769149</v>
          </cell>
          <cell r="H157">
            <v>44287.853819183663</v>
          </cell>
          <cell r="I157">
            <v>10611.56898258549</v>
          </cell>
        </row>
        <row r="158">
          <cell r="B158" t="str">
            <v>591 - Maintenance of Structures</v>
          </cell>
          <cell r="C158">
            <v>250797.04000000007</v>
          </cell>
          <cell r="D158">
            <v>10952.2</v>
          </cell>
          <cell r="E158">
            <v>239844.84000000005</v>
          </cell>
          <cell r="F158">
            <v>2.4907476848004678E-2</v>
          </cell>
          <cell r="G158">
            <v>6246.7214673481049</v>
          </cell>
          <cell r="H158">
            <v>272.79166793471683</v>
          </cell>
          <cell r="I158">
            <v>5973.9297994133876</v>
          </cell>
        </row>
        <row r="159">
          <cell r="B159" t="str">
            <v>592 - Maintenance of Distribution Transformers</v>
          </cell>
          <cell r="C159">
            <v>796801.56</v>
          </cell>
          <cell r="D159">
            <v>480520.1500000002</v>
          </cell>
          <cell r="E159">
            <v>316281.40999999992</v>
          </cell>
          <cell r="F159">
            <v>2.8E-3</v>
          </cell>
          <cell r="G159">
            <v>2231.0443680000003</v>
          </cell>
          <cell r="H159">
            <v>1345.4564200000004</v>
          </cell>
          <cell r="I159">
            <v>885.58794799999976</v>
          </cell>
        </row>
        <row r="160">
          <cell r="B160" t="str">
            <v>592 - Maintenance of Distribution Circuit Breakers</v>
          </cell>
          <cell r="C160">
            <v>2281930.4100000011</v>
          </cell>
          <cell r="D160">
            <v>1727059.820000001</v>
          </cell>
          <cell r="E160">
            <v>554870.58999999985</v>
          </cell>
          <cell r="F160">
            <v>1.66E-2</v>
          </cell>
          <cell r="G160">
            <v>37880.04480600002</v>
          </cell>
          <cell r="H160">
            <v>28669.193012000018</v>
          </cell>
          <cell r="I160">
            <v>9210.8517939999983</v>
          </cell>
        </row>
        <row r="161">
          <cell r="B161" t="str">
            <v>592 - Maintenance of Distribution Voltage Control Equipment</v>
          </cell>
          <cell r="C161">
            <v>757178.66999999993</v>
          </cell>
          <cell r="D161">
            <v>517069.6399999999</v>
          </cell>
          <cell r="E161">
            <v>240109.02999999997</v>
          </cell>
          <cell r="F161">
            <v>7.3200000000000001E-2</v>
          </cell>
          <cell r="G161">
            <v>55425.478643999988</v>
          </cell>
          <cell r="H161">
            <v>37849.49764799999</v>
          </cell>
          <cell r="I161">
            <v>17575.980995999998</v>
          </cell>
        </row>
        <row r="162">
          <cell r="B162" t="str">
            <v>592 - Maintenance of Miscellaneous Distribution Equipment</v>
          </cell>
          <cell r="C162">
            <v>746617.46</v>
          </cell>
          <cell r="D162">
            <v>574149.24000000011</v>
          </cell>
          <cell r="E162">
            <v>172468.21999999991</v>
          </cell>
          <cell r="F162">
            <v>2.4907476848004678E-2</v>
          </cell>
          <cell r="G162">
            <v>18596.357099266061</v>
          </cell>
          <cell r="H162">
            <v>14300.608902599484</v>
          </cell>
          <cell r="I162">
            <v>4295.7481966665755</v>
          </cell>
        </row>
        <row r="163">
          <cell r="B163" t="str">
            <v>Accounts with no ISO Distribution Costs</v>
          </cell>
          <cell r="C163">
            <v>448531719.55999994</v>
          </cell>
          <cell r="D163">
            <v>187102243.96999994</v>
          </cell>
          <cell r="E163">
            <v>261429475.59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</row>
        <row r="164">
          <cell r="B164" t="str">
            <v>Distribution Results Sharing (Note 4)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</row>
        <row r="165">
          <cell r="B165" t="str">
            <v>Total Distribution - ISO O&amp;M</v>
          </cell>
          <cell r="C165">
            <v>485327588.90999997</v>
          </cell>
          <cell r="D165">
            <v>213427762.85999995</v>
          </cell>
          <cell r="E165">
            <v>271899826.05000001</v>
          </cell>
          <cell r="G165">
            <v>916485.97629851534</v>
          </cell>
          <cell r="H165">
            <v>655702.25226438488</v>
          </cell>
          <cell r="I165">
            <v>260783.72403413034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3"/>
      <sheetName val="Working file"/>
      <sheetName val="Query2"/>
      <sheetName val="TDBU_FINAL_v3"/>
      <sheetName val="Defaults"/>
      <sheetName val="Wkst BL-YTD"/>
      <sheetName val="Table"/>
      <sheetName val="Sheet2"/>
      <sheetName val="SSID FCCs (2)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Printable ptFunc-Main Sheet"/>
      <sheetName val="Lookup(W-ESCL)"/>
      <sheetName val="BExRepositorySheet"/>
      <sheetName val="Sheet4"/>
      <sheetName val="RawData"/>
      <sheetName val="Sheet3"/>
      <sheetName val="RawData 02-06"/>
      <sheetName val="Sheet1"/>
      <sheetName val="Res Sharing Calc Sheet Update"/>
      <sheetName val="Data from Query"/>
      <sheetName val="1B-FERC Sub Account Summary"/>
      <sheetName val="1C-Allocations-Lnk 1A"/>
      <sheetName val="1D-Allocations Det-1A"/>
      <sheetName val="FERC Sub LabNLTot"/>
      <sheetName val="2010 FERC "/>
      <sheetName val="Results Sharing (Irene- June 2)"/>
      <sheetName val="RS Calc Sheet (7-1-04)"/>
      <sheetName val="SYLMAR"/>
      <sheetName val="PALO VERDE"/>
      <sheetName val="FERC LabNLTot"/>
    </sheetNames>
    <sheetDataSet>
      <sheetData sheetId="0" refreshError="1"/>
      <sheetData sheetId="1">
        <row r="734">
          <cell r="B734">
            <v>1.1291663376105237</v>
          </cell>
          <cell r="C734">
            <v>1.0880853299514344</v>
          </cell>
          <cell r="D734">
            <v>1.0547612286194545</v>
          </cell>
          <cell r="E734">
            <v>1.0283753190099687</v>
          </cell>
        </row>
        <row r="735">
          <cell r="B735">
            <v>1.1491054324013572</v>
          </cell>
          <cell r="C735">
            <v>1.1086968363093448</v>
          </cell>
          <cell r="D735">
            <v>1.0701015209621705</v>
          </cell>
          <cell r="E735">
            <v>1.0364746458103533</v>
          </cell>
        </row>
        <row r="738">
          <cell r="B738">
            <v>1.1541497363020319</v>
          </cell>
          <cell r="C738">
            <v>1.1355118257459964</v>
          </cell>
          <cell r="D738">
            <v>1.0945973765675789</v>
          </cell>
          <cell r="E738">
            <v>1.0412769323414608</v>
          </cell>
        </row>
        <row r="739">
          <cell r="B739">
            <v>1.1988890272299497</v>
          </cell>
          <cell r="C739">
            <v>1.168910768856231</v>
          </cell>
          <cell r="D739">
            <v>1.1162538988450001</v>
          </cell>
          <cell r="E739">
            <v>1.0593019376024848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934"/>
  <sheetViews>
    <sheetView view="pageBreakPreview" topLeftCell="A943" zoomScale="123" zoomScaleNormal="116" zoomScaleSheetLayoutView="123" workbookViewId="0">
      <selection activeCell="D11" sqref="D11"/>
    </sheetView>
  </sheetViews>
  <sheetFormatPr defaultColWidth="9.140625" defaultRowHeight="15"/>
  <cols>
    <col min="1" max="1" width="13.42578125" style="63" customWidth="1"/>
    <col min="2" max="2" width="14.85546875" style="52" customWidth="1"/>
    <col min="3" max="3" width="8.7109375" style="4" customWidth="1"/>
    <col min="4" max="4" width="13.42578125" style="37" customWidth="1"/>
    <col min="5" max="5" width="11.5703125" style="64" customWidth="1"/>
    <col min="6" max="6" width="9.140625" customWidth="1"/>
    <col min="7" max="7" width="13.42578125" customWidth="1"/>
    <col min="8" max="8" width="19.28515625" customWidth="1"/>
    <col min="9" max="9" width="7.42578125" customWidth="1"/>
    <col min="10" max="10" width="42.140625" bestFit="1" customWidth="1"/>
    <col min="12" max="13" width="9.140625" customWidth="1"/>
    <col min="14" max="15" width="9.140625" style="2" customWidth="1"/>
    <col min="16" max="16" width="9.140625" style="2"/>
    <col min="17" max="20" width="0" style="2" hidden="1" customWidth="1"/>
    <col min="21" max="21" width="9.140625" style="2"/>
    <col min="22" max="25" width="0" style="2" hidden="1" customWidth="1"/>
    <col min="26" max="26" width="9.140625" style="2"/>
    <col min="27" max="36" width="0" style="2" hidden="1" customWidth="1"/>
    <col min="37" max="16384" width="9.140625" style="2"/>
  </cols>
  <sheetData>
    <row r="1" spans="1:5">
      <c r="A1" s="11" t="s">
        <v>1882</v>
      </c>
      <c r="B1" s="12"/>
      <c r="C1" s="13"/>
      <c r="D1" s="14"/>
      <c r="E1" s="15"/>
    </row>
    <row r="2" spans="1:5" ht="15.75" thickBot="1">
      <c r="A2" s="16"/>
      <c r="B2" s="3"/>
      <c r="D2" s="17">
        <v>2011</v>
      </c>
      <c r="E2" s="18" t="s">
        <v>1883</v>
      </c>
    </row>
    <row r="3" spans="1:5">
      <c r="A3" s="16"/>
      <c r="B3" s="3" t="s">
        <v>1</v>
      </c>
      <c r="D3" s="20"/>
      <c r="E3" s="21"/>
    </row>
    <row r="4" spans="1:5">
      <c r="A4" s="16"/>
      <c r="B4" s="3"/>
      <c r="C4" s="4" t="s">
        <v>4</v>
      </c>
      <c r="D4" s="19">
        <f>D6*E4</f>
        <v>2911.836955828624</v>
      </c>
      <c r="E4" s="22">
        <v>0.45456824758457787</v>
      </c>
    </row>
    <row r="5" spans="1:5">
      <c r="A5" s="16"/>
      <c r="B5" s="3"/>
      <c r="C5" s="23" t="s">
        <v>1884</v>
      </c>
      <c r="D5" s="24">
        <f>D6*E5</f>
        <v>3493.8831341713744</v>
      </c>
      <c r="E5" s="25">
        <v>0.54543175241542208</v>
      </c>
    </row>
    <row r="6" spans="1:5">
      <c r="A6" s="16"/>
      <c r="B6" s="3"/>
      <c r="C6" s="26" t="s">
        <v>0</v>
      </c>
      <c r="D6" s="27">
        <f>'FCC Detail'!F50/1000</f>
        <v>6405.7200899999989</v>
      </c>
      <c r="E6" s="22">
        <v>1</v>
      </c>
    </row>
    <row r="7" spans="1:5">
      <c r="A7" s="16"/>
      <c r="B7" s="3"/>
      <c r="C7" s="26"/>
      <c r="D7" s="27"/>
      <c r="E7" s="22"/>
    </row>
    <row r="8" spans="1:5">
      <c r="A8" s="16"/>
      <c r="B8" s="3" t="s">
        <v>2</v>
      </c>
      <c r="D8" s="27"/>
      <c r="E8" s="29"/>
    </row>
    <row r="9" spans="1:5">
      <c r="A9" s="16"/>
      <c r="B9" s="3"/>
      <c r="C9" s="4" t="s">
        <v>4</v>
      </c>
      <c r="D9" s="19">
        <f>D11*E9</f>
        <v>2882.3529228897282</v>
      </c>
      <c r="E9" s="22">
        <v>0.45456824758457787</v>
      </c>
    </row>
    <row r="10" spans="1:5">
      <c r="A10" s="16"/>
      <c r="B10" s="3"/>
      <c r="C10" s="23" t="s">
        <v>1884</v>
      </c>
      <c r="D10" s="24">
        <f>D11*E10</f>
        <v>3458.5055471102728</v>
      </c>
      <c r="E10" s="25">
        <v>0.54543175241542208</v>
      </c>
    </row>
    <row r="11" spans="1:5">
      <c r="A11" s="16"/>
      <c r="B11" s="3"/>
      <c r="C11" s="26" t="s">
        <v>0</v>
      </c>
      <c r="D11" s="27">
        <f>'FCC Detail'!G50/1000</f>
        <v>6340.858470000001</v>
      </c>
      <c r="E11" s="22">
        <v>1</v>
      </c>
    </row>
    <row r="12" spans="1:5">
      <c r="A12" s="16"/>
      <c r="B12" s="3"/>
      <c r="D12" s="27"/>
      <c r="E12" s="29"/>
    </row>
    <row r="13" spans="1:5">
      <c r="A13" s="16"/>
      <c r="B13" s="3" t="s">
        <v>0</v>
      </c>
      <c r="D13" s="27"/>
      <c r="E13" s="29"/>
    </row>
    <row r="14" spans="1:5">
      <c r="A14" s="16"/>
      <c r="B14" s="3"/>
      <c r="C14" s="4" t="s">
        <v>4</v>
      </c>
      <c r="D14" s="27">
        <f>SUM(D4+D9)</f>
        <v>5794.1898787183527</v>
      </c>
      <c r="E14" s="22">
        <v>0.45456824758457792</v>
      </c>
    </row>
    <row r="15" spans="1:5">
      <c r="A15" s="16"/>
      <c r="B15" s="3"/>
      <c r="C15" s="23" t="s">
        <v>1884</v>
      </c>
      <c r="D15" s="30">
        <f>SUM(D5+D10)</f>
        <v>6952.3886812816472</v>
      </c>
      <c r="E15" s="25">
        <v>0.54543175241542208</v>
      </c>
    </row>
    <row r="16" spans="1:5" ht="15.75" thickBot="1">
      <c r="A16" s="31"/>
      <c r="B16" s="32"/>
      <c r="C16" s="33" t="s">
        <v>0</v>
      </c>
      <c r="D16" s="34">
        <f>D6+D11</f>
        <v>12746.57856</v>
      </c>
      <c r="E16" s="35">
        <v>1</v>
      </c>
    </row>
    <row r="17" spans="1:5" ht="15.75" thickBot="1">
      <c r="A17" s="36"/>
      <c r="B17" s="3"/>
      <c r="C17" s="26"/>
      <c r="E17" s="28"/>
    </row>
    <row r="18" spans="1:5">
      <c r="A18" s="38" t="s">
        <v>1885</v>
      </c>
      <c r="B18" s="12"/>
      <c r="C18" s="13"/>
      <c r="D18" s="39"/>
      <c r="E18" s="15"/>
    </row>
    <row r="19" spans="1:5" ht="15.75" thickBot="1">
      <c r="A19" s="16"/>
      <c r="B19" s="3"/>
      <c r="D19" s="17">
        <v>2011</v>
      </c>
      <c r="E19" s="18" t="s">
        <v>1883</v>
      </c>
    </row>
    <row r="20" spans="1:5">
      <c r="A20" s="40"/>
      <c r="B20" s="6" t="s">
        <v>1</v>
      </c>
      <c r="C20" s="5"/>
      <c r="E20" s="21"/>
    </row>
    <row r="21" spans="1:5">
      <c r="A21" s="40"/>
      <c r="B21" s="6"/>
      <c r="C21" s="5" t="s">
        <v>4</v>
      </c>
      <c r="D21" s="19">
        <f>D23*E21</f>
        <v>0</v>
      </c>
      <c r="E21" s="22">
        <v>0</v>
      </c>
    </row>
    <row r="22" spans="1:5">
      <c r="A22" s="40"/>
      <c r="B22" s="6"/>
      <c r="C22" s="41" t="s">
        <v>1884</v>
      </c>
      <c r="D22" s="24">
        <f>D23*E22</f>
        <v>0</v>
      </c>
      <c r="E22" s="25">
        <v>0</v>
      </c>
    </row>
    <row r="23" spans="1:5">
      <c r="A23" s="40"/>
      <c r="B23" s="6"/>
      <c r="C23" s="42" t="s">
        <v>0</v>
      </c>
      <c r="D23" s="27">
        <f>'FCC Detail'!F53/1000</f>
        <v>0</v>
      </c>
      <c r="E23" s="22">
        <v>0</v>
      </c>
    </row>
    <row r="24" spans="1:5">
      <c r="A24" s="40"/>
      <c r="B24" s="6"/>
      <c r="C24" s="5"/>
      <c r="D24" s="27"/>
      <c r="E24" s="29"/>
    </row>
    <row r="25" spans="1:5">
      <c r="A25" s="40"/>
      <c r="B25" s="6" t="s">
        <v>2</v>
      </c>
      <c r="C25" s="5"/>
      <c r="D25" s="27"/>
      <c r="E25" s="29"/>
    </row>
    <row r="26" spans="1:5">
      <c r="A26" s="40"/>
      <c r="B26" s="6"/>
      <c r="C26" s="5" t="s">
        <v>4</v>
      </c>
      <c r="D26" s="19">
        <f>D28*E26</f>
        <v>282.90090999999995</v>
      </c>
      <c r="E26" s="22">
        <v>1</v>
      </c>
    </row>
    <row r="27" spans="1:5">
      <c r="A27" s="40"/>
      <c r="B27" s="6"/>
      <c r="C27" s="41" t="s">
        <v>1884</v>
      </c>
      <c r="D27" s="24">
        <f>D28*E27</f>
        <v>0</v>
      </c>
      <c r="E27" s="25">
        <v>0</v>
      </c>
    </row>
    <row r="28" spans="1:5">
      <c r="A28" s="40"/>
      <c r="B28" s="6"/>
      <c r="C28" s="42" t="s">
        <v>0</v>
      </c>
      <c r="D28" s="27">
        <f>'FCC Detail'!G53/1000</f>
        <v>282.90090999999995</v>
      </c>
      <c r="E28" s="43">
        <v>1</v>
      </c>
    </row>
    <row r="29" spans="1:5">
      <c r="A29" s="40"/>
      <c r="B29" s="6"/>
      <c r="C29" s="5"/>
      <c r="D29" s="27"/>
      <c r="E29" s="29"/>
    </row>
    <row r="30" spans="1:5">
      <c r="A30" s="40"/>
      <c r="B30" s="6" t="s">
        <v>0</v>
      </c>
      <c r="C30" s="5"/>
      <c r="D30" s="27"/>
      <c r="E30" s="29"/>
    </row>
    <row r="31" spans="1:5">
      <c r="A31" s="40"/>
      <c r="B31" s="6"/>
      <c r="C31" s="5" t="s">
        <v>4</v>
      </c>
      <c r="D31" s="27">
        <f>SUM(D21+D26)</f>
        <v>282.90090999999995</v>
      </c>
      <c r="E31" s="22">
        <v>1</v>
      </c>
    </row>
    <row r="32" spans="1:5">
      <c r="A32" s="40"/>
      <c r="B32" s="6"/>
      <c r="C32" s="41" t="s">
        <v>1884</v>
      </c>
      <c r="D32" s="30">
        <f>SUM(D22+D27)</f>
        <v>0</v>
      </c>
      <c r="E32" s="25">
        <v>0</v>
      </c>
    </row>
    <row r="33" spans="1:5" ht="15.75" thickBot="1">
      <c r="A33" s="44"/>
      <c r="B33" s="45"/>
      <c r="C33" s="46" t="s">
        <v>0</v>
      </c>
      <c r="D33" s="34">
        <f>SUM(D31:D32)</f>
        <v>282.90090999999995</v>
      </c>
      <c r="E33" s="35">
        <v>1</v>
      </c>
    </row>
    <row r="34" spans="1:5" ht="15.75" thickBot="1">
      <c r="A34" s="36"/>
      <c r="B34" s="3"/>
      <c r="C34" s="26"/>
      <c r="E34" s="28"/>
    </row>
    <row r="35" spans="1:5">
      <c r="A35" s="38" t="s">
        <v>1886</v>
      </c>
      <c r="B35" s="12"/>
      <c r="C35" s="13"/>
      <c r="D35" s="39"/>
      <c r="E35" s="15"/>
    </row>
    <row r="36" spans="1:5" ht="15.75" thickBot="1">
      <c r="A36" s="47"/>
      <c r="B36" s="3"/>
      <c r="D36" s="17">
        <v>2011</v>
      </c>
      <c r="E36" s="18" t="s">
        <v>1883</v>
      </c>
    </row>
    <row r="37" spans="1:5">
      <c r="A37" s="16"/>
      <c r="B37" s="3" t="s">
        <v>1</v>
      </c>
      <c r="E37" s="21"/>
    </row>
    <row r="38" spans="1:5">
      <c r="A38" s="16"/>
      <c r="B38" s="3"/>
      <c r="C38" s="4" t="s">
        <v>4</v>
      </c>
      <c r="D38" s="19">
        <f>D40*E38</f>
        <v>-4.9340099999999982E-3</v>
      </c>
      <c r="E38" s="22">
        <v>0.48899999999999999</v>
      </c>
    </row>
    <row r="39" spans="1:5">
      <c r="A39" s="16"/>
      <c r="B39" s="3"/>
      <c r="C39" s="23" t="s">
        <v>1884</v>
      </c>
      <c r="D39" s="24">
        <f>D40*E39</f>
        <v>-5.1559899999999983E-3</v>
      </c>
      <c r="E39" s="25">
        <v>0.51100000000000001</v>
      </c>
    </row>
    <row r="40" spans="1:5">
      <c r="A40" s="16"/>
      <c r="B40" s="3"/>
      <c r="C40" s="26" t="s">
        <v>0</v>
      </c>
      <c r="D40" s="27">
        <f>'FCC Detail'!F59/1000</f>
        <v>-1.0089999999999997E-2</v>
      </c>
      <c r="E40" s="22">
        <v>1</v>
      </c>
    </row>
    <row r="41" spans="1:5">
      <c r="A41" s="16"/>
      <c r="B41" s="3"/>
      <c r="C41" s="26"/>
      <c r="D41" s="27"/>
      <c r="E41" s="29"/>
    </row>
    <row r="42" spans="1:5" ht="12.75" customHeight="1">
      <c r="A42" s="16"/>
      <c r="B42" s="3" t="s">
        <v>2</v>
      </c>
      <c r="D42" s="27"/>
      <c r="E42" s="29"/>
    </row>
    <row r="43" spans="1:5">
      <c r="A43" s="16"/>
      <c r="B43" s="3"/>
      <c r="C43" s="4" t="s">
        <v>4</v>
      </c>
      <c r="D43" s="19">
        <f>D45*E43</f>
        <v>185.57546088000001</v>
      </c>
      <c r="E43" s="22">
        <v>0.48899999999999999</v>
      </c>
    </row>
    <row r="44" spans="1:5">
      <c r="A44" s="16"/>
      <c r="B44" s="3"/>
      <c r="C44" s="23" t="s">
        <v>1884</v>
      </c>
      <c r="D44" s="24">
        <f>D45*E44</f>
        <v>193.92445911999997</v>
      </c>
      <c r="E44" s="25">
        <v>0.5109999999999999</v>
      </c>
    </row>
    <row r="45" spans="1:5">
      <c r="A45" s="16"/>
      <c r="B45" s="3"/>
      <c r="C45" s="26" t="s">
        <v>0</v>
      </c>
      <c r="D45" s="27">
        <f>'FCC Detail'!G59/1000</f>
        <v>379.49992000000003</v>
      </c>
      <c r="E45" s="43">
        <v>1</v>
      </c>
    </row>
    <row r="46" spans="1:5">
      <c r="A46" s="16"/>
      <c r="B46" s="3"/>
      <c r="D46" s="27"/>
      <c r="E46" s="29"/>
    </row>
    <row r="47" spans="1:5">
      <c r="A47" s="16"/>
      <c r="B47" s="3" t="s">
        <v>0</v>
      </c>
      <c r="D47" s="27"/>
      <c r="E47" s="29"/>
    </row>
    <row r="48" spans="1:5">
      <c r="A48" s="16"/>
      <c r="B48" s="3"/>
      <c r="C48" s="4" t="s">
        <v>4</v>
      </c>
      <c r="D48" s="27">
        <f>SUM(D38+D43)</f>
        <v>185.57052687000001</v>
      </c>
      <c r="E48" s="22">
        <v>0.48899999999999999</v>
      </c>
    </row>
    <row r="49" spans="1:5">
      <c r="A49" s="16"/>
      <c r="B49" s="3"/>
      <c r="C49" s="23" t="s">
        <v>1884</v>
      </c>
      <c r="D49" s="30">
        <f>SUM(D39+D44)</f>
        <v>193.91930312999997</v>
      </c>
      <c r="E49" s="25">
        <v>0.5109999999999999</v>
      </c>
    </row>
    <row r="50" spans="1:5" ht="15.75" thickBot="1">
      <c r="A50" s="31"/>
      <c r="B50" s="32"/>
      <c r="C50" s="33" t="s">
        <v>0</v>
      </c>
      <c r="D50" s="34">
        <f>SUM(D48:D49)</f>
        <v>379.48982999999998</v>
      </c>
      <c r="E50" s="35">
        <v>1</v>
      </c>
    </row>
    <row r="51" spans="1:5" ht="15.75" thickBot="1">
      <c r="A51" s="36"/>
      <c r="B51" s="3"/>
      <c r="C51" s="26"/>
      <c r="E51" s="28"/>
    </row>
    <row r="52" spans="1:5">
      <c r="A52" s="48" t="s">
        <v>1887</v>
      </c>
      <c r="B52" s="12"/>
      <c r="C52" s="13"/>
      <c r="D52" s="39"/>
      <c r="E52" s="15"/>
    </row>
    <row r="53" spans="1:5" ht="15.75" thickBot="1">
      <c r="A53" s="49"/>
      <c r="B53" s="3"/>
      <c r="D53" s="17">
        <v>2011</v>
      </c>
      <c r="E53" s="18" t="s">
        <v>1883</v>
      </c>
    </row>
    <row r="54" spans="1:5">
      <c r="A54" s="16"/>
      <c r="B54" s="3" t="s">
        <v>1</v>
      </c>
      <c r="E54" s="21"/>
    </row>
    <row r="55" spans="1:5">
      <c r="A55" s="16"/>
      <c r="B55" s="3"/>
      <c r="C55" s="4" t="s">
        <v>4</v>
      </c>
      <c r="D55" s="19">
        <f>D57*E55</f>
        <v>241.64500283999999</v>
      </c>
      <c r="E55" s="22">
        <v>0.48899999999999999</v>
      </c>
    </row>
    <row r="56" spans="1:5">
      <c r="A56" s="16"/>
      <c r="B56" s="3"/>
      <c r="C56" s="23" t="s">
        <v>1884</v>
      </c>
      <c r="D56" s="24">
        <f>D57*E56</f>
        <v>252.51655716000002</v>
      </c>
      <c r="E56" s="25">
        <v>0.51100000000000001</v>
      </c>
    </row>
    <row r="57" spans="1:5">
      <c r="A57" s="16"/>
      <c r="B57" s="3"/>
      <c r="C57" s="50" t="s">
        <v>0</v>
      </c>
      <c r="D57" s="27">
        <f>'FCC Detail'!F65/1000</f>
        <v>494.16156000000001</v>
      </c>
      <c r="E57" s="43">
        <v>1</v>
      </c>
    </row>
    <row r="58" spans="1:5">
      <c r="A58" s="16"/>
      <c r="B58" s="3"/>
      <c r="C58" s="26"/>
      <c r="D58" s="27"/>
      <c r="E58" s="29"/>
    </row>
    <row r="59" spans="1:5" ht="12.75" customHeight="1">
      <c r="A59" s="16"/>
      <c r="B59" s="3" t="s">
        <v>2</v>
      </c>
      <c r="D59" s="27"/>
      <c r="E59" s="29"/>
    </row>
    <row r="60" spans="1:5">
      <c r="A60" s="16"/>
      <c r="B60" s="3"/>
      <c r="C60" s="4" t="s">
        <v>4</v>
      </c>
      <c r="D60" s="19">
        <f>D62*E60</f>
        <v>88.656604649999991</v>
      </c>
      <c r="E60" s="22">
        <v>0.48899999999999993</v>
      </c>
    </row>
    <row r="61" spans="1:5">
      <c r="A61" s="16"/>
      <c r="B61" s="3"/>
      <c r="C61" s="4" t="s">
        <v>1884</v>
      </c>
      <c r="D61" s="24">
        <f>D62*E61</f>
        <v>92.645245349999996</v>
      </c>
      <c r="E61" s="22">
        <v>0.51100000000000001</v>
      </c>
    </row>
    <row r="62" spans="1:5">
      <c r="A62" s="16"/>
      <c r="B62" s="3"/>
      <c r="C62" s="50" t="s">
        <v>0</v>
      </c>
      <c r="D62" s="27">
        <f>'FCC Detail'!G65/1000</f>
        <v>181.30185</v>
      </c>
      <c r="E62" s="43">
        <v>1</v>
      </c>
    </row>
    <row r="63" spans="1:5">
      <c r="A63" s="16"/>
      <c r="B63" s="3"/>
      <c r="D63" s="27"/>
      <c r="E63" s="29"/>
    </row>
    <row r="64" spans="1:5">
      <c r="A64" s="16"/>
      <c r="B64" s="3" t="s">
        <v>0</v>
      </c>
      <c r="D64" s="27"/>
      <c r="E64" s="29"/>
    </row>
    <row r="65" spans="1:5">
      <c r="A65" s="16"/>
      <c r="B65" s="3"/>
      <c r="C65" s="4" t="s">
        <v>4</v>
      </c>
      <c r="D65" s="27">
        <f>SUM(D55+D60)</f>
        <v>330.30160748999998</v>
      </c>
      <c r="E65" s="22">
        <v>0.48899999999999993</v>
      </c>
    </row>
    <row r="66" spans="1:5">
      <c r="A66" s="16"/>
      <c r="B66" s="3"/>
      <c r="C66" s="23" t="s">
        <v>1884</v>
      </c>
      <c r="D66" s="30">
        <f>SUM(D56+D61)</f>
        <v>345.16180251000003</v>
      </c>
      <c r="E66" s="25">
        <v>0.51100000000000001</v>
      </c>
    </row>
    <row r="67" spans="1:5" ht="15.75" thickBot="1">
      <c r="A67" s="31"/>
      <c r="B67" s="32"/>
      <c r="C67" s="33" t="s">
        <v>0</v>
      </c>
      <c r="D67" s="34">
        <f>SUM(D65:D66)</f>
        <v>675.46341000000007</v>
      </c>
      <c r="E67" s="35">
        <v>1</v>
      </c>
    </row>
    <row r="68" spans="1:5" ht="15.75" thickBot="1">
      <c r="A68" s="36"/>
      <c r="B68" s="3"/>
      <c r="C68" s="26"/>
      <c r="E68" s="28"/>
    </row>
    <row r="69" spans="1:5" ht="31.5" customHeight="1">
      <c r="A69" s="93" t="s">
        <v>1888</v>
      </c>
      <c r="B69" s="94"/>
      <c r="C69" s="94"/>
      <c r="D69" s="94"/>
      <c r="E69" s="95"/>
    </row>
    <row r="70" spans="1:5" ht="15.75" thickBot="1">
      <c r="A70" s="49"/>
      <c r="B70" s="3"/>
      <c r="D70" s="17">
        <v>2011</v>
      </c>
      <c r="E70" s="18" t="s">
        <v>1883</v>
      </c>
    </row>
    <row r="71" spans="1:5">
      <c r="A71" s="16"/>
      <c r="B71" s="3" t="s">
        <v>1</v>
      </c>
      <c r="E71" s="21"/>
    </row>
    <row r="72" spans="1:5">
      <c r="A72" s="16"/>
      <c r="B72" s="3"/>
      <c r="C72" s="4" t="s">
        <v>4</v>
      </c>
      <c r="D72" s="19">
        <f>D74*E72</f>
        <v>2085.3018445499997</v>
      </c>
      <c r="E72" s="22">
        <v>0.48900000000000005</v>
      </c>
    </row>
    <row r="73" spans="1:5">
      <c r="A73" s="16"/>
      <c r="B73" s="3"/>
      <c r="C73" s="23" t="s">
        <v>1884</v>
      </c>
      <c r="D73" s="24">
        <f>D74*E73</f>
        <v>2179.1191054499996</v>
      </c>
      <c r="E73" s="25">
        <v>0.51100000000000001</v>
      </c>
    </row>
    <row r="74" spans="1:5">
      <c r="A74" s="16"/>
      <c r="B74" s="3"/>
      <c r="C74" s="26" t="s">
        <v>0</v>
      </c>
      <c r="D74" s="27">
        <f>'FCC Detail'!F70/1000</f>
        <v>4264.4209499999988</v>
      </c>
      <c r="E74" s="22">
        <v>1</v>
      </c>
    </row>
    <row r="75" spans="1:5">
      <c r="A75" s="16"/>
      <c r="B75" s="3"/>
      <c r="C75" s="26"/>
      <c r="D75" s="27"/>
      <c r="E75" s="29"/>
    </row>
    <row r="76" spans="1:5" ht="12.75" customHeight="1">
      <c r="A76" s="16"/>
      <c r="B76" s="3" t="s">
        <v>2</v>
      </c>
      <c r="D76" s="27"/>
      <c r="E76" s="29"/>
    </row>
    <row r="77" spans="1:5">
      <c r="A77" s="16"/>
      <c r="B77" s="3"/>
      <c r="C77" s="4" t="s">
        <v>4</v>
      </c>
      <c r="D77" s="19">
        <f>D79*E77</f>
        <v>548.13868200000002</v>
      </c>
      <c r="E77" s="22">
        <v>0.48899999999999999</v>
      </c>
    </row>
    <row r="78" spans="1:5">
      <c r="A78" s="16"/>
      <c r="B78" s="3"/>
      <c r="C78" s="23" t="s">
        <v>1884</v>
      </c>
      <c r="D78" s="24">
        <f>D79*E78</f>
        <v>572.79931799999997</v>
      </c>
      <c r="E78" s="25">
        <v>0.5109999999999999</v>
      </c>
    </row>
    <row r="79" spans="1:5">
      <c r="A79" s="16"/>
      <c r="B79" s="3"/>
      <c r="C79" s="26" t="s">
        <v>0</v>
      </c>
      <c r="D79" s="27">
        <f>'FCC Detail'!G70/1000</f>
        <v>1120.9380000000001</v>
      </c>
      <c r="E79" s="43">
        <v>1</v>
      </c>
    </row>
    <row r="80" spans="1:5">
      <c r="A80" s="16"/>
      <c r="B80" s="3"/>
      <c r="D80" s="27"/>
      <c r="E80" s="29"/>
    </row>
    <row r="81" spans="1:5">
      <c r="A81" s="16"/>
      <c r="B81" s="3" t="s">
        <v>0</v>
      </c>
      <c r="D81" s="27"/>
      <c r="E81" s="29"/>
    </row>
    <row r="82" spans="1:5">
      <c r="A82" s="16"/>
      <c r="B82" s="3"/>
      <c r="C82" s="4" t="s">
        <v>4</v>
      </c>
      <c r="D82" s="27">
        <f>SUM(D72+D77)</f>
        <v>2633.44052655</v>
      </c>
      <c r="E82" s="22">
        <v>0.48899999999999999</v>
      </c>
    </row>
    <row r="83" spans="1:5">
      <c r="A83" s="16"/>
      <c r="B83" s="3"/>
      <c r="C83" s="23" t="s">
        <v>1884</v>
      </c>
      <c r="D83" s="30">
        <f>SUM(D73+D78)</f>
        <v>2751.9184234499994</v>
      </c>
      <c r="E83" s="25">
        <v>0.51100000000000001</v>
      </c>
    </row>
    <row r="84" spans="1:5" ht="15.75" thickBot="1">
      <c r="A84" s="31"/>
      <c r="B84" s="32"/>
      <c r="C84" s="33" t="s">
        <v>0</v>
      </c>
      <c r="D84" s="34">
        <f>SUM(D82:D83)</f>
        <v>5385.3589499999998</v>
      </c>
      <c r="E84" s="35">
        <v>1</v>
      </c>
    </row>
    <row r="85" spans="1:5" ht="15.75" thickBot="1">
      <c r="A85" s="36"/>
      <c r="B85" s="3"/>
      <c r="C85" s="26"/>
      <c r="E85" s="28"/>
    </row>
    <row r="86" spans="1:5" ht="28.5" customHeight="1">
      <c r="A86" s="93" t="s">
        <v>1889</v>
      </c>
      <c r="B86" s="94"/>
      <c r="C86" s="94"/>
      <c r="D86" s="94"/>
      <c r="E86" s="95"/>
    </row>
    <row r="87" spans="1:5" ht="15.75" thickBot="1">
      <c r="A87" s="49"/>
      <c r="B87" s="6"/>
      <c r="C87" s="5"/>
      <c r="D87" s="17">
        <v>2011</v>
      </c>
      <c r="E87" s="18" t="s">
        <v>1883</v>
      </c>
    </row>
    <row r="88" spans="1:5">
      <c r="A88" s="16"/>
      <c r="B88" s="3" t="s">
        <v>1</v>
      </c>
      <c r="E88" s="21"/>
    </row>
    <row r="89" spans="1:5">
      <c r="A89" s="16"/>
      <c r="B89" s="3"/>
      <c r="C89" s="4" t="s">
        <v>4</v>
      </c>
      <c r="D89" s="19">
        <f>D91*E89</f>
        <v>4101.8120400000007</v>
      </c>
      <c r="E89" s="22">
        <v>1</v>
      </c>
    </row>
    <row r="90" spans="1:5">
      <c r="A90" s="16"/>
      <c r="B90" s="3"/>
      <c r="C90" s="23" t="s">
        <v>1884</v>
      </c>
      <c r="D90" s="24">
        <f>D91*E90</f>
        <v>0</v>
      </c>
      <c r="E90" s="25">
        <v>0</v>
      </c>
    </row>
    <row r="91" spans="1:5">
      <c r="A91" s="16"/>
      <c r="B91" s="3"/>
      <c r="C91" s="26" t="s">
        <v>0</v>
      </c>
      <c r="D91" s="27">
        <f>'FCC Detail'!F81/1000</f>
        <v>4101.8120400000007</v>
      </c>
      <c r="E91" s="22">
        <v>1</v>
      </c>
    </row>
    <row r="92" spans="1:5">
      <c r="A92" s="16"/>
      <c r="B92" s="3"/>
      <c r="C92" s="26"/>
      <c r="D92" s="27"/>
      <c r="E92" s="29"/>
    </row>
    <row r="93" spans="1:5" ht="12.75" customHeight="1">
      <c r="A93" s="16"/>
      <c r="B93" s="3" t="s">
        <v>2</v>
      </c>
      <c r="D93" s="27"/>
      <c r="E93" s="29"/>
    </row>
    <row r="94" spans="1:5">
      <c r="A94" s="16"/>
      <c r="B94" s="3"/>
      <c r="C94" s="4" t="s">
        <v>4</v>
      </c>
      <c r="D94" s="19">
        <f>D96*E94</f>
        <v>485.73317000000026</v>
      </c>
      <c r="E94" s="22">
        <v>1</v>
      </c>
    </row>
    <row r="95" spans="1:5">
      <c r="A95" s="16"/>
      <c r="B95" s="3"/>
      <c r="C95" s="4" t="s">
        <v>1884</v>
      </c>
      <c r="D95" s="24">
        <f>D96*E95</f>
        <v>0</v>
      </c>
      <c r="E95" s="22">
        <v>0</v>
      </c>
    </row>
    <row r="96" spans="1:5">
      <c r="A96" s="16"/>
      <c r="B96" s="3"/>
      <c r="C96" s="50" t="s">
        <v>0</v>
      </c>
      <c r="D96" s="27">
        <f>'FCC Detail'!G81/1000</f>
        <v>485.73317000000026</v>
      </c>
      <c r="E96" s="43">
        <v>1</v>
      </c>
    </row>
    <row r="97" spans="1:5">
      <c r="A97" s="16"/>
      <c r="B97" s="3"/>
      <c r="D97" s="27"/>
      <c r="E97" s="29"/>
    </row>
    <row r="98" spans="1:5">
      <c r="A98" s="16"/>
      <c r="B98" s="3" t="s">
        <v>0</v>
      </c>
      <c r="D98" s="27"/>
      <c r="E98" s="29"/>
    </row>
    <row r="99" spans="1:5">
      <c r="A99" s="16"/>
      <c r="B99" s="3"/>
      <c r="C99" s="4" t="s">
        <v>4</v>
      </c>
      <c r="D99" s="27">
        <f>SUM(D89+D94)</f>
        <v>4587.5452100000011</v>
      </c>
      <c r="E99" s="22">
        <v>1</v>
      </c>
    </row>
    <row r="100" spans="1:5">
      <c r="A100" s="16"/>
      <c r="B100" s="3"/>
      <c r="C100" s="23" t="s">
        <v>1884</v>
      </c>
      <c r="D100" s="30">
        <f>SUM(D90+D95)</f>
        <v>0</v>
      </c>
      <c r="E100" s="25">
        <v>0</v>
      </c>
    </row>
    <row r="101" spans="1:5" ht="15.75" thickBot="1">
      <c r="A101" s="31"/>
      <c r="B101" s="32"/>
      <c r="C101" s="33" t="s">
        <v>0</v>
      </c>
      <c r="D101" s="34">
        <f>SUM(D99:D100)</f>
        <v>4587.5452100000011</v>
      </c>
      <c r="E101" s="35">
        <v>1</v>
      </c>
    </row>
    <row r="102" spans="1:5" ht="15.75" thickBot="1">
      <c r="A102" s="36"/>
      <c r="B102" s="3"/>
      <c r="C102" s="26"/>
      <c r="E102" s="28"/>
    </row>
    <row r="103" spans="1:5">
      <c r="A103" s="48" t="s">
        <v>1890</v>
      </c>
      <c r="B103" s="12"/>
      <c r="C103" s="13"/>
      <c r="D103" s="39"/>
      <c r="E103" s="15"/>
    </row>
    <row r="104" spans="1:5" ht="15.75" thickBot="1">
      <c r="A104" s="49"/>
      <c r="B104" s="6"/>
      <c r="C104" s="5"/>
      <c r="D104" s="17">
        <v>2011</v>
      </c>
      <c r="E104" s="18" t="s">
        <v>1883</v>
      </c>
    </row>
    <row r="105" spans="1:5">
      <c r="A105" s="16"/>
      <c r="B105" s="3" t="s">
        <v>1</v>
      </c>
      <c r="E105" s="21"/>
    </row>
    <row r="106" spans="1:5">
      <c r="A106" s="16"/>
      <c r="B106" s="3"/>
      <c r="C106" s="4" t="s">
        <v>4</v>
      </c>
      <c r="D106" s="19">
        <f>D108*E106</f>
        <v>2169.76032846</v>
      </c>
      <c r="E106" s="22">
        <v>0.19400000000000001</v>
      </c>
    </row>
    <row r="107" spans="1:5">
      <c r="A107" s="16"/>
      <c r="B107" s="3"/>
      <c r="C107" s="23" t="s">
        <v>1884</v>
      </c>
      <c r="D107" s="24">
        <f>D108*E107</f>
        <v>9014.5712615399989</v>
      </c>
      <c r="E107" s="25">
        <v>0.80599999999999994</v>
      </c>
    </row>
    <row r="108" spans="1:5">
      <c r="A108" s="16"/>
      <c r="B108" s="3"/>
      <c r="C108" s="26" t="s">
        <v>0</v>
      </c>
      <c r="D108" s="27">
        <f>'FCC Detail'!F148/1000</f>
        <v>11184.33159</v>
      </c>
      <c r="E108" s="22">
        <v>1</v>
      </c>
    </row>
    <row r="109" spans="1:5">
      <c r="A109" s="16"/>
      <c r="B109" s="3"/>
      <c r="C109" s="26"/>
      <c r="D109" s="27"/>
      <c r="E109" s="29"/>
    </row>
    <row r="110" spans="1:5" ht="12.75" customHeight="1">
      <c r="A110" s="16"/>
      <c r="B110" s="3" t="s">
        <v>2</v>
      </c>
      <c r="D110" s="27"/>
      <c r="E110" s="29"/>
    </row>
    <row r="111" spans="1:5">
      <c r="A111" s="16"/>
      <c r="B111" s="3"/>
      <c r="C111" s="4" t="s">
        <v>4</v>
      </c>
      <c r="D111" s="19">
        <f>D113*E111</f>
        <v>902.67985436000038</v>
      </c>
      <c r="E111" s="22">
        <v>0.19400000000000003</v>
      </c>
    </row>
    <row r="112" spans="1:5">
      <c r="A112" s="16"/>
      <c r="B112" s="3"/>
      <c r="C112" s="23" t="s">
        <v>1884</v>
      </c>
      <c r="D112" s="24">
        <f>D113*E112</f>
        <v>3750.3090856400013</v>
      </c>
      <c r="E112" s="25">
        <v>0.80600000000000005</v>
      </c>
    </row>
    <row r="113" spans="1:5">
      <c r="A113" s="16"/>
      <c r="B113" s="3"/>
      <c r="C113" s="26" t="s">
        <v>0</v>
      </c>
      <c r="D113" s="27">
        <f>'FCC Detail'!G148/1000</f>
        <v>4652.9889400000011</v>
      </c>
      <c r="E113" s="43">
        <v>1</v>
      </c>
    </row>
    <row r="114" spans="1:5">
      <c r="A114" s="16"/>
      <c r="B114" s="3"/>
      <c r="D114" s="27"/>
      <c r="E114" s="29"/>
    </row>
    <row r="115" spans="1:5">
      <c r="A115" s="16"/>
      <c r="B115" s="3" t="s">
        <v>0</v>
      </c>
      <c r="D115" s="27"/>
      <c r="E115" s="29"/>
    </row>
    <row r="116" spans="1:5">
      <c r="A116" s="16"/>
      <c r="B116" s="3"/>
      <c r="C116" s="4" t="s">
        <v>4</v>
      </c>
      <c r="D116" s="27">
        <f>SUM(D106+D111)</f>
        <v>3072.4401828200002</v>
      </c>
      <c r="E116" s="22">
        <v>0.19400000000000001</v>
      </c>
    </row>
    <row r="117" spans="1:5">
      <c r="A117" s="16"/>
      <c r="B117" s="3"/>
      <c r="C117" s="23" t="s">
        <v>1884</v>
      </c>
      <c r="D117" s="30">
        <f>SUM(D107+D112)</f>
        <v>12764.88034718</v>
      </c>
      <c r="E117" s="25">
        <v>0.80600000000000005</v>
      </c>
    </row>
    <row r="118" spans="1:5" ht="15.75" thickBot="1">
      <c r="A118" s="31"/>
      <c r="B118" s="32"/>
      <c r="C118" s="33" t="s">
        <v>0</v>
      </c>
      <c r="D118" s="34">
        <f>SUM(D116:D117)</f>
        <v>15837.320530000001</v>
      </c>
      <c r="E118" s="35">
        <v>1</v>
      </c>
    </row>
    <row r="119" spans="1:5" ht="15.75" thickBot="1">
      <c r="A119" s="36"/>
      <c r="B119" s="3"/>
      <c r="C119" s="26"/>
      <c r="E119" s="28"/>
    </row>
    <row r="120" spans="1:5">
      <c r="A120" s="11" t="s">
        <v>1891</v>
      </c>
      <c r="B120" s="12"/>
      <c r="C120" s="13"/>
      <c r="D120" s="39"/>
      <c r="E120" s="15"/>
    </row>
    <row r="121" spans="1:5" ht="15.75" thickBot="1">
      <c r="A121" s="49"/>
      <c r="B121" s="6"/>
      <c r="C121" s="5"/>
      <c r="D121" s="17">
        <v>2011</v>
      </c>
      <c r="E121" s="18" t="s">
        <v>1883</v>
      </c>
    </row>
    <row r="122" spans="1:5">
      <c r="A122" s="16"/>
      <c r="B122" s="3" t="s">
        <v>1</v>
      </c>
      <c r="E122" s="21"/>
    </row>
    <row r="123" spans="1:5">
      <c r="A123" s="16"/>
      <c r="B123" s="3"/>
      <c r="C123" s="4" t="s">
        <v>4</v>
      </c>
      <c r="D123" s="19">
        <f>D125*E123</f>
        <v>294.85776057999993</v>
      </c>
      <c r="E123" s="22">
        <v>0.12199999999999998</v>
      </c>
    </row>
    <row r="124" spans="1:5">
      <c r="A124" s="16"/>
      <c r="B124" s="3"/>
      <c r="C124" s="23" t="s">
        <v>1884</v>
      </c>
      <c r="D124" s="24">
        <f>D125*E124</f>
        <v>2122.0091294199997</v>
      </c>
      <c r="E124" s="25">
        <v>0.87799999999999989</v>
      </c>
    </row>
    <row r="125" spans="1:5">
      <c r="A125" s="16"/>
      <c r="B125" s="3"/>
      <c r="C125" s="26" t="s">
        <v>0</v>
      </c>
      <c r="D125" s="27">
        <f>'FCC Detail'!F176/1000</f>
        <v>2416.8668899999998</v>
      </c>
      <c r="E125" s="22">
        <v>1</v>
      </c>
    </row>
    <row r="126" spans="1:5">
      <c r="A126" s="16"/>
      <c r="B126" s="3"/>
      <c r="C126" s="26"/>
      <c r="D126" s="27"/>
      <c r="E126" s="29"/>
    </row>
    <row r="127" spans="1:5" ht="12.75" customHeight="1">
      <c r="A127" s="16"/>
      <c r="B127" s="3" t="s">
        <v>2</v>
      </c>
      <c r="D127" s="27"/>
      <c r="E127" s="29"/>
    </row>
    <row r="128" spans="1:5">
      <c r="A128" s="16"/>
      <c r="B128" s="3"/>
      <c r="C128" s="4" t="s">
        <v>4</v>
      </c>
      <c r="D128" s="19">
        <f>D130*E128</f>
        <v>196.89595616000003</v>
      </c>
      <c r="E128" s="22">
        <v>0.122</v>
      </c>
    </row>
    <row r="129" spans="1:5">
      <c r="A129" s="16"/>
      <c r="B129" s="3"/>
      <c r="C129" s="23" t="s">
        <v>1884</v>
      </c>
      <c r="D129" s="24">
        <f>D130*E129</f>
        <v>1417.0053238400003</v>
      </c>
      <c r="E129" s="25">
        <v>0.878</v>
      </c>
    </row>
    <row r="130" spans="1:5">
      <c r="A130" s="16"/>
      <c r="B130" s="3"/>
      <c r="C130" s="26" t="s">
        <v>0</v>
      </c>
      <c r="D130" s="27">
        <f>'FCC Detail'!G176/1000</f>
        <v>1613.9012800000003</v>
      </c>
      <c r="E130" s="43">
        <v>1</v>
      </c>
    </row>
    <row r="131" spans="1:5">
      <c r="A131" s="16"/>
      <c r="B131" s="3"/>
      <c r="D131" s="27"/>
      <c r="E131" s="29"/>
    </row>
    <row r="132" spans="1:5">
      <c r="A132" s="16"/>
      <c r="B132" s="3" t="s">
        <v>0</v>
      </c>
      <c r="D132" s="27"/>
      <c r="E132" s="29"/>
    </row>
    <row r="133" spans="1:5">
      <c r="A133" s="16"/>
      <c r="B133" s="3"/>
      <c r="C133" s="4" t="s">
        <v>4</v>
      </c>
      <c r="D133" s="27">
        <f>SUM(D123+D128)</f>
        <v>491.75371673999996</v>
      </c>
      <c r="E133" s="22">
        <v>0.122</v>
      </c>
    </row>
    <row r="134" spans="1:5">
      <c r="A134" s="16"/>
      <c r="B134" s="3"/>
      <c r="C134" s="23" t="s">
        <v>1884</v>
      </c>
      <c r="D134" s="30">
        <f>SUM(D124+D129)</f>
        <v>3539.0144532599998</v>
      </c>
      <c r="E134" s="25">
        <v>0.878</v>
      </c>
    </row>
    <row r="135" spans="1:5" ht="15.75" thickBot="1">
      <c r="A135" s="31"/>
      <c r="B135" s="32"/>
      <c r="C135" s="33" t="s">
        <v>0</v>
      </c>
      <c r="D135" s="34">
        <f>SUM(D133:D134)</f>
        <v>4030.7681699999998</v>
      </c>
      <c r="E135" s="35">
        <v>1</v>
      </c>
    </row>
    <row r="136" spans="1:5" ht="15.75" thickBot="1">
      <c r="A136" s="36"/>
      <c r="B136" s="3"/>
      <c r="C136" s="26"/>
      <c r="E136" s="28"/>
    </row>
    <row r="137" spans="1:5">
      <c r="A137" s="48" t="s">
        <v>1892</v>
      </c>
      <c r="B137" s="12"/>
      <c r="C137" s="13"/>
      <c r="D137" s="39"/>
      <c r="E137" s="15"/>
    </row>
    <row r="138" spans="1:5" ht="15.75" thickBot="1">
      <c r="A138" s="49"/>
      <c r="B138" s="6"/>
      <c r="C138" s="5"/>
      <c r="D138" s="17">
        <v>2011</v>
      </c>
      <c r="E138" s="18" t="s">
        <v>1883</v>
      </c>
    </row>
    <row r="139" spans="1:5">
      <c r="A139" s="16"/>
      <c r="B139" s="3" t="s">
        <v>1</v>
      </c>
      <c r="E139" s="21"/>
    </row>
    <row r="140" spans="1:5">
      <c r="A140" s="16"/>
      <c r="B140" s="3"/>
      <c r="C140" s="4" t="s">
        <v>4</v>
      </c>
      <c r="D140" s="19">
        <f>D142*E140</f>
        <v>0</v>
      </c>
      <c r="E140" s="22">
        <v>0</v>
      </c>
    </row>
    <row r="141" spans="1:5">
      <c r="A141" s="16"/>
      <c r="B141" s="3"/>
      <c r="C141" s="23" t="s">
        <v>1884</v>
      </c>
      <c r="D141" s="24">
        <f>D142*E141</f>
        <v>0</v>
      </c>
      <c r="E141" s="25">
        <v>0</v>
      </c>
    </row>
    <row r="142" spans="1:5">
      <c r="A142" s="16"/>
      <c r="B142" s="3"/>
      <c r="C142" s="26" t="s">
        <v>0</v>
      </c>
      <c r="D142" s="27">
        <f>'FCC Detail'!F183/1000</f>
        <v>0</v>
      </c>
      <c r="E142" s="22">
        <v>0</v>
      </c>
    </row>
    <row r="143" spans="1:5">
      <c r="A143" s="16"/>
      <c r="B143" s="3"/>
      <c r="C143" s="26"/>
      <c r="D143" s="27"/>
      <c r="E143" s="21"/>
    </row>
    <row r="144" spans="1:5" ht="12.75" customHeight="1">
      <c r="A144" s="16"/>
      <c r="B144" s="3" t="s">
        <v>2</v>
      </c>
      <c r="D144" s="27"/>
      <c r="E144" s="21"/>
    </row>
    <row r="145" spans="1:5">
      <c r="A145" s="16"/>
      <c r="B145" s="3"/>
      <c r="C145" s="4" t="s">
        <v>4</v>
      </c>
      <c r="D145" s="19">
        <f>D147*E145</f>
        <v>682.25438999999994</v>
      </c>
      <c r="E145" s="22">
        <v>1</v>
      </c>
    </row>
    <row r="146" spans="1:5">
      <c r="A146" s="16"/>
      <c r="B146" s="3"/>
      <c r="C146" s="23" t="s">
        <v>1884</v>
      </c>
      <c r="D146" s="24">
        <f>D147*E146</f>
        <v>0</v>
      </c>
      <c r="E146" s="25">
        <v>0</v>
      </c>
    </row>
    <row r="147" spans="1:5">
      <c r="A147" s="16"/>
      <c r="B147" s="3"/>
      <c r="C147" s="26" t="s">
        <v>0</v>
      </c>
      <c r="D147" s="27">
        <f>'FCC Detail'!G183/1000</f>
        <v>682.25438999999994</v>
      </c>
      <c r="E147" s="22">
        <v>1</v>
      </c>
    </row>
    <row r="148" spans="1:5">
      <c r="A148" s="16"/>
      <c r="B148" s="3"/>
      <c r="D148" s="27"/>
      <c r="E148" s="21"/>
    </row>
    <row r="149" spans="1:5">
      <c r="A149" s="16"/>
      <c r="B149" s="3" t="s">
        <v>0</v>
      </c>
      <c r="D149" s="27"/>
      <c r="E149" s="21"/>
    </row>
    <row r="150" spans="1:5">
      <c r="A150" s="51" t="s">
        <v>1893</v>
      </c>
      <c r="B150" s="3"/>
      <c r="C150" s="4" t="s">
        <v>4</v>
      </c>
      <c r="D150" s="27">
        <f>SUM(D140+D145)</f>
        <v>682.25438999999994</v>
      </c>
      <c r="E150" s="22">
        <v>1</v>
      </c>
    </row>
    <row r="151" spans="1:5">
      <c r="A151" s="16"/>
      <c r="B151" s="3"/>
      <c r="C151" s="23" t="s">
        <v>1884</v>
      </c>
      <c r="D151" s="30">
        <f>SUM(D141+D146)</f>
        <v>0</v>
      </c>
      <c r="E151" s="25">
        <v>0</v>
      </c>
    </row>
    <row r="152" spans="1:5" ht="15.75" thickBot="1">
      <c r="A152" s="31"/>
      <c r="B152" s="32"/>
      <c r="C152" s="33" t="s">
        <v>0</v>
      </c>
      <c r="D152" s="34">
        <f>SUM(D150:D151)</f>
        <v>682.25438999999994</v>
      </c>
      <c r="E152" s="35">
        <v>1</v>
      </c>
    </row>
    <row r="153" spans="1:5" ht="15.75" thickBot="1">
      <c r="A153" s="36"/>
      <c r="B153" s="3"/>
      <c r="C153" s="26"/>
      <c r="E153" s="28"/>
    </row>
    <row r="154" spans="1:5">
      <c r="A154" s="48" t="s">
        <v>1894</v>
      </c>
      <c r="B154" s="12"/>
      <c r="C154" s="13"/>
      <c r="D154" s="39"/>
      <c r="E154" s="15"/>
    </row>
    <row r="155" spans="1:5" ht="15.75" thickBot="1">
      <c r="A155" s="49"/>
      <c r="B155" s="6"/>
      <c r="C155" s="5"/>
      <c r="D155" s="17">
        <v>2011</v>
      </c>
      <c r="E155" s="18" t="s">
        <v>1883</v>
      </c>
    </row>
    <row r="156" spans="1:5">
      <c r="A156" s="16"/>
      <c r="B156" s="3" t="s">
        <v>1</v>
      </c>
      <c r="E156" s="21"/>
    </row>
    <row r="157" spans="1:5">
      <c r="A157" s="16"/>
      <c r="B157" s="3"/>
      <c r="C157" s="4" t="s">
        <v>4</v>
      </c>
      <c r="D157" s="19">
        <f>D159*E157</f>
        <v>1341.9976893499995</v>
      </c>
      <c r="E157" s="22">
        <v>0.49099999999999999</v>
      </c>
    </row>
    <row r="158" spans="1:5">
      <c r="A158" s="16"/>
      <c r="B158" s="3"/>
      <c r="C158" s="23" t="s">
        <v>1884</v>
      </c>
      <c r="D158" s="24">
        <f>D159*E158</f>
        <v>1391.1951606499993</v>
      </c>
      <c r="E158" s="25">
        <v>0.5089999999999999</v>
      </c>
    </row>
    <row r="159" spans="1:5">
      <c r="A159" s="16"/>
      <c r="B159" s="3"/>
      <c r="C159" s="26" t="s">
        <v>0</v>
      </c>
      <c r="D159" s="27">
        <f>'FCC Detail'!F200/1000</f>
        <v>2733.192849999999</v>
      </c>
      <c r="E159" s="22">
        <v>1</v>
      </c>
    </row>
    <row r="160" spans="1:5">
      <c r="A160" s="16"/>
      <c r="B160" s="3"/>
      <c r="C160" s="26"/>
      <c r="D160" s="27"/>
      <c r="E160" s="29"/>
    </row>
    <row r="161" spans="1:5" ht="12.75" customHeight="1">
      <c r="A161" s="16"/>
      <c r="B161" s="3" t="s">
        <v>2</v>
      </c>
      <c r="D161" s="27"/>
      <c r="E161" s="29"/>
    </row>
    <row r="162" spans="1:5">
      <c r="A162" s="16"/>
      <c r="B162" s="3"/>
      <c r="C162" s="4" t="s">
        <v>4</v>
      </c>
      <c r="D162" s="19">
        <f>D164*E162</f>
        <v>1005.5498231800001</v>
      </c>
      <c r="E162" s="22">
        <v>0.49099999999999999</v>
      </c>
    </row>
    <row r="163" spans="1:5">
      <c r="A163" s="16"/>
      <c r="B163" s="3"/>
      <c r="C163" s="23" t="s">
        <v>1884</v>
      </c>
      <c r="D163" s="24">
        <f>D164*E163</f>
        <v>1042.41315682</v>
      </c>
      <c r="E163" s="25">
        <v>0.50900000000000001</v>
      </c>
    </row>
    <row r="164" spans="1:5">
      <c r="A164" s="16"/>
      <c r="B164" s="3"/>
      <c r="C164" s="26" t="s">
        <v>0</v>
      </c>
      <c r="D164" s="27">
        <f>'FCC Detail'!G200/1000</f>
        <v>2047.9629800000002</v>
      </c>
      <c r="E164" s="22">
        <v>1</v>
      </c>
    </row>
    <row r="165" spans="1:5">
      <c r="A165" s="16"/>
      <c r="B165" s="3"/>
      <c r="D165" s="27"/>
      <c r="E165" s="29"/>
    </row>
    <row r="166" spans="1:5">
      <c r="A166" s="16"/>
      <c r="B166" s="3" t="s">
        <v>0</v>
      </c>
      <c r="D166" s="27"/>
      <c r="E166" s="29"/>
    </row>
    <row r="167" spans="1:5">
      <c r="A167" s="16"/>
      <c r="B167" s="3"/>
      <c r="C167" s="4" t="s">
        <v>4</v>
      </c>
      <c r="D167" s="27">
        <f>SUM(D157+D162)</f>
        <v>2347.5475125299995</v>
      </c>
      <c r="E167" s="22">
        <v>0.49100000000000005</v>
      </c>
    </row>
    <row r="168" spans="1:5">
      <c r="A168" s="16"/>
      <c r="B168" s="3"/>
      <c r="C168" s="23" t="s">
        <v>1884</v>
      </c>
      <c r="D168" s="30">
        <f>SUM(D158+D163)</f>
        <v>2433.6083174699993</v>
      </c>
      <c r="E168" s="25">
        <v>0.50900000000000001</v>
      </c>
    </row>
    <row r="169" spans="1:5" ht="15.75" thickBot="1">
      <c r="A169" s="31"/>
      <c r="B169" s="32"/>
      <c r="C169" s="33" t="s">
        <v>0</v>
      </c>
      <c r="D169" s="34">
        <f>SUM(D167:D168)</f>
        <v>4781.1558299999988</v>
      </c>
      <c r="E169" s="35">
        <v>1</v>
      </c>
    </row>
    <row r="170" spans="1:5" ht="15.75" thickBot="1">
      <c r="A170" s="36"/>
      <c r="B170" s="3"/>
      <c r="C170" s="26"/>
      <c r="E170" s="28"/>
    </row>
    <row r="171" spans="1:5">
      <c r="A171" s="48" t="s">
        <v>1895</v>
      </c>
      <c r="B171" s="12"/>
      <c r="C171" s="13"/>
      <c r="D171" s="39"/>
      <c r="E171" s="15"/>
    </row>
    <row r="172" spans="1:5" ht="15.75" thickBot="1">
      <c r="A172" s="16"/>
      <c r="B172" s="3"/>
      <c r="D172" s="17">
        <v>2011</v>
      </c>
      <c r="E172" s="18" t="s">
        <v>1883</v>
      </c>
    </row>
    <row r="173" spans="1:5">
      <c r="A173" s="16"/>
      <c r="B173" s="3" t="s">
        <v>1</v>
      </c>
      <c r="E173" s="21"/>
    </row>
    <row r="174" spans="1:5">
      <c r="A174" s="16"/>
      <c r="B174" s="3"/>
      <c r="C174" s="4" t="s">
        <v>4</v>
      </c>
      <c r="D174" s="19">
        <f>D176*E174</f>
        <v>13.492673049999995</v>
      </c>
      <c r="E174" s="22">
        <v>1.6999999999999998E-2</v>
      </c>
    </row>
    <row r="175" spans="1:5">
      <c r="A175" s="16"/>
      <c r="B175" s="3"/>
      <c r="C175" s="23" t="s">
        <v>1884</v>
      </c>
      <c r="D175" s="24">
        <f>D176*E175</f>
        <v>780.19397694999986</v>
      </c>
      <c r="E175" s="25">
        <v>0.98299999999999998</v>
      </c>
    </row>
    <row r="176" spans="1:5">
      <c r="A176" s="16"/>
      <c r="B176" s="3"/>
      <c r="C176" s="26" t="s">
        <v>0</v>
      </c>
      <c r="D176" s="27">
        <f>'FCC Detail'!F211/1000</f>
        <v>793.68664999999987</v>
      </c>
      <c r="E176" s="22">
        <v>1</v>
      </c>
    </row>
    <row r="177" spans="1:5">
      <c r="A177" s="16"/>
      <c r="B177" s="3"/>
      <c r="C177" s="26"/>
      <c r="D177" s="27"/>
      <c r="E177" s="29"/>
    </row>
    <row r="178" spans="1:5" ht="12.75" customHeight="1">
      <c r="A178" s="16"/>
      <c r="B178" s="3" t="s">
        <v>2</v>
      </c>
      <c r="D178" s="27"/>
      <c r="E178" s="29"/>
    </row>
    <row r="179" spans="1:5">
      <c r="A179" s="16"/>
      <c r="B179" s="3"/>
      <c r="C179" s="4" t="s">
        <v>4</v>
      </c>
      <c r="D179" s="19">
        <f>D181*E179</f>
        <v>5.2536730300000007</v>
      </c>
      <c r="E179" s="22">
        <v>1.7000000000000001E-2</v>
      </c>
    </row>
    <row r="180" spans="1:5">
      <c r="A180" s="16"/>
      <c r="B180" s="3"/>
      <c r="C180" s="23" t="s">
        <v>1884</v>
      </c>
      <c r="D180" s="24">
        <f>D181*E180</f>
        <v>303.78591697000002</v>
      </c>
      <c r="E180" s="25">
        <v>0.98299999999999998</v>
      </c>
    </row>
    <row r="181" spans="1:5">
      <c r="A181" s="16"/>
      <c r="B181" s="3"/>
      <c r="C181" s="26" t="s">
        <v>0</v>
      </c>
      <c r="D181" s="27">
        <f>'FCC Detail'!G211/1000</f>
        <v>309.03959000000003</v>
      </c>
      <c r="E181" s="22">
        <v>1</v>
      </c>
    </row>
    <row r="182" spans="1:5">
      <c r="A182" s="16"/>
      <c r="B182" s="3"/>
      <c r="D182" s="27"/>
      <c r="E182" s="29"/>
    </row>
    <row r="183" spans="1:5">
      <c r="A183" s="16"/>
      <c r="B183" s="3" t="s">
        <v>0</v>
      </c>
      <c r="D183" s="27"/>
      <c r="E183" s="29"/>
    </row>
    <row r="184" spans="1:5">
      <c r="A184" s="16"/>
      <c r="B184" s="3"/>
      <c r="C184" s="4" t="s">
        <v>4</v>
      </c>
      <c r="D184" s="27">
        <f>SUM(D174+D179)</f>
        <v>18.746346079999995</v>
      </c>
      <c r="E184" s="22">
        <v>1.6999999999999998E-2</v>
      </c>
    </row>
    <row r="185" spans="1:5">
      <c r="A185" s="16"/>
      <c r="B185" s="3"/>
      <c r="C185" s="23" t="s">
        <v>1884</v>
      </c>
      <c r="D185" s="30">
        <f>SUM(D175+D180)</f>
        <v>1083.97989392</v>
      </c>
      <c r="E185" s="25">
        <v>0.98299999999999998</v>
      </c>
    </row>
    <row r="186" spans="1:5" ht="15.75" thickBot="1">
      <c r="A186" s="31"/>
      <c r="B186" s="32"/>
      <c r="C186" s="33" t="s">
        <v>0</v>
      </c>
      <c r="D186" s="34">
        <f>SUM(D184:D185)</f>
        <v>1102.72624</v>
      </c>
      <c r="E186" s="35">
        <v>1</v>
      </c>
    </row>
    <row r="187" spans="1:5" ht="15.75" thickBot="1">
      <c r="A187" s="16"/>
      <c r="B187" s="3"/>
      <c r="C187" s="26"/>
      <c r="D187" s="27"/>
      <c r="E187" s="22"/>
    </row>
    <row r="188" spans="1:5">
      <c r="A188" s="11" t="s">
        <v>1896</v>
      </c>
      <c r="B188" s="12"/>
      <c r="C188" s="13"/>
      <c r="D188" s="39"/>
      <c r="E188" s="15"/>
    </row>
    <row r="189" spans="1:5" ht="15.75" thickBot="1">
      <c r="A189" s="16"/>
      <c r="D189" s="17">
        <v>2011</v>
      </c>
      <c r="E189" s="18" t="s">
        <v>1883</v>
      </c>
    </row>
    <row r="190" spans="1:5">
      <c r="A190" s="16"/>
      <c r="B190" s="3" t="s">
        <v>1</v>
      </c>
      <c r="E190" s="22"/>
    </row>
    <row r="191" spans="1:5">
      <c r="A191" s="16"/>
      <c r="B191" s="3"/>
      <c r="C191" s="4" t="s">
        <v>4</v>
      </c>
      <c r="D191" s="19">
        <f>D193*E191</f>
        <v>0</v>
      </c>
      <c r="E191" s="22">
        <v>0</v>
      </c>
    </row>
    <row r="192" spans="1:5">
      <c r="A192" s="16"/>
      <c r="B192" s="3"/>
      <c r="C192" s="23" t="s">
        <v>1884</v>
      </c>
      <c r="D192" s="24">
        <f>D193*E192</f>
        <v>0</v>
      </c>
      <c r="E192" s="25">
        <v>0</v>
      </c>
    </row>
    <row r="193" spans="1:5">
      <c r="A193" s="16"/>
      <c r="B193" s="3"/>
      <c r="C193" s="26" t="s">
        <v>0</v>
      </c>
      <c r="D193" s="27">
        <f>'FCC Detail'!F219/1000</f>
        <v>0</v>
      </c>
      <c r="E193" s="22">
        <v>0</v>
      </c>
    </row>
    <row r="194" spans="1:5">
      <c r="A194" s="16"/>
      <c r="B194" s="3"/>
      <c r="C194" s="26"/>
      <c r="D194" s="27"/>
      <c r="E194" s="29"/>
    </row>
    <row r="195" spans="1:5" ht="12.75" customHeight="1">
      <c r="A195" s="16"/>
      <c r="B195" s="3" t="s">
        <v>2</v>
      </c>
      <c r="D195" s="27"/>
      <c r="E195" s="29"/>
    </row>
    <row r="196" spans="1:5">
      <c r="A196" s="16"/>
      <c r="B196" s="3"/>
      <c r="C196" s="4" t="s">
        <v>4</v>
      </c>
      <c r="D196" s="19">
        <f>D198*E196</f>
        <v>0</v>
      </c>
      <c r="E196" s="22">
        <v>0</v>
      </c>
    </row>
    <row r="197" spans="1:5">
      <c r="A197" s="16"/>
      <c r="B197" s="3"/>
      <c r="C197" s="23" t="s">
        <v>1884</v>
      </c>
      <c r="D197" s="24">
        <f>D198*E197</f>
        <v>222.91982000000002</v>
      </c>
      <c r="E197" s="25">
        <v>1</v>
      </c>
    </row>
    <row r="198" spans="1:5">
      <c r="A198" s="16"/>
      <c r="B198" s="3"/>
      <c r="C198" s="26" t="s">
        <v>0</v>
      </c>
      <c r="D198" s="27">
        <f>'FCC Detail'!G219/1000</f>
        <v>222.91982000000002</v>
      </c>
      <c r="E198" s="22">
        <v>1</v>
      </c>
    </row>
    <row r="199" spans="1:5">
      <c r="A199" s="16"/>
      <c r="B199" s="3"/>
      <c r="D199" s="27"/>
      <c r="E199" s="29"/>
    </row>
    <row r="200" spans="1:5">
      <c r="A200" s="16"/>
      <c r="B200" s="3" t="s">
        <v>0</v>
      </c>
      <c r="D200" s="27"/>
      <c r="E200" s="29"/>
    </row>
    <row r="201" spans="1:5">
      <c r="A201" s="16"/>
      <c r="B201" s="3"/>
      <c r="C201" s="4" t="s">
        <v>4</v>
      </c>
      <c r="D201" s="27">
        <f>SUM(D191+D196)</f>
        <v>0</v>
      </c>
      <c r="E201" s="22">
        <v>0</v>
      </c>
    </row>
    <row r="202" spans="1:5">
      <c r="A202" s="16"/>
      <c r="B202" s="3"/>
      <c r="C202" s="23" t="s">
        <v>1884</v>
      </c>
      <c r="D202" s="30">
        <f>SUM(D192+D197)</f>
        <v>222.91982000000002</v>
      </c>
      <c r="E202" s="25">
        <v>1</v>
      </c>
    </row>
    <row r="203" spans="1:5" ht="15.75" thickBot="1">
      <c r="A203" s="31"/>
      <c r="B203" s="32"/>
      <c r="C203" s="33" t="s">
        <v>0</v>
      </c>
      <c r="D203" s="34">
        <f>SUM(D201:D202)</f>
        <v>222.91982000000002</v>
      </c>
      <c r="E203" s="35">
        <v>1</v>
      </c>
    </row>
    <row r="204" spans="1:5" ht="15.75" thickBot="1">
      <c r="A204" s="36"/>
      <c r="B204" s="3"/>
      <c r="C204" s="26"/>
      <c r="E204" s="28"/>
    </row>
    <row r="205" spans="1:5">
      <c r="A205" s="48" t="s">
        <v>1897</v>
      </c>
      <c r="B205" s="12"/>
      <c r="C205" s="13"/>
      <c r="D205" s="39"/>
      <c r="E205" s="15"/>
    </row>
    <row r="206" spans="1:5" ht="15.75" thickBot="1">
      <c r="A206" s="16"/>
      <c r="B206" s="3"/>
      <c r="D206" s="17">
        <v>2011</v>
      </c>
      <c r="E206" s="18" t="s">
        <v>1883</v>
      </c>
    </row>
    <row r="207" spans="1:5">
      <c r="A207" s="16"/>
      <c r="B207" s="3" t="s">
        <v>1</v>
      </c>
      <c r="E207" s="21"/>
    </row>
    <row r="208" spans="1:5">
      <c r="A208" s="16"/>
      <c r="B208" s="3"/>
      <c r="C208" s="4" t="s">
        <v>4</v>
      </c>
      <c r="D208" s="19">
        <f>D210*E208</f>
        <v>8.6600000000000028E-3</v>
      </c>
      <c r="E208" s="22">
        <v>1</v>
      </c>
    </row>
    <row r="209" spans="1:5">
      <c r="A209" s="16"/>
      <c r="B209" s="3"/>
      <c r="C209" s="23" t="s">
        <v>1884</v>
      </c>
      <c r="D209" s="24">
        <f>D210*E209</f>
        <v>0</v>
      </c>
      <c r="E209" s="25">
        <v>0</v>
      </c>
    </row>
    <row r="210" spans="1:5">
      <c r="A210" s="16"/>
      <c r="B210" s="3"/>
      <c r="C210" s="26" t="s">
        <v>0</v>
      </c>
      <c r="D210" s="27">
        <f>'FCC Detail'!F224/1000</f>
        <v>8.6600000000000028E-3</v>
      </c>
      <c r="E210" s="22">
        <v>1</v>
      </c>
    </row>
    <row r="211" spans="1:5">
      <c r="A211" s="16"/>
      <c r="B211" s="3"/>
      <c r="C211" s="26"/>
      <c r="D211" s="27"/>
      <c r="E211" s="29"/>
    </row>
    <row r="212" spans="1:5" ht="12.75" customHeight="1">
      <c r="A212" s="16"/>
      <c r="B212" s="3" t="s">
        <v>2</v>
      </c>
      <c r="D212" s="27"/>
      <c r="E212" s="29"/>
    </row>
    <row r="213" spans="1:5">
      <c r="A213" s="16"/>
      <c r="B213" s="3"/>
      <c r="C213" s="4" t="s">
        <v>4</v>
      </c>
      <c r="D213" s="19">
        <f>D215*E213</f>
        <v>5404.6879399999998</v>
      </c>
      <c r="E213" s="22">
        <v>1</v>
      </c>
    </row>
    <row r="214" spans="1:5">
      <c r="A214" s="16"/>
      <c r="B214" s="3"/>
      <c r="C214" s="23" t="s">
        <v>1884</v>
      </c>
      <c r="D214" s="24">
        <f>D215*E214</f>
        <v>0</v>
      </c>
      <c r="E214" s="25">
        <v>0</v>
      </c>
    </row>
    <row r="215" spans="1:5">
      <c r="A215" s="16"/>
      <c r="B215" s="3"/>
      <c r="C215" s="26" t="s">
        <v>0</v>
      </c>
      <c r="D215" s="27">
        <f>'FCC Detail'!G224/1000</f>
        <v>5404.6879399999998</v>
      </c>
      <c r="E215" s="22">
        <v>1</v>
      </c>
    </row>
    <row r="216" spans="1:5">
      <c r="A216" s="16"/>
      <c r="B216" s="3"/>
      <c r="D216" s="27"/>
      <c r="E216" s="29"/>
    </row>
    <row r="217" spans="1:5">
      <c r="A217" s="16"/>
      <c r="B217" s="3" t="s">
        <v>0</v>
      </c>
      <c r="D217" s="27"/>
      <c r="E217" s="29"/>
    </row>
    <row r="218" spans="1:5">
      <c r="A218" s="16"/>
      <c r="B218" s="3"/>
      <c r="C218" s="4" t="s">
        <v>4</v>
      </c>
      <c r="D218" s="27">
        <f>SUM(D208+D213)</f>
        <v>5404.6966000000002</v>
      </c>
      <c r="E218" s="22">
        <v>1</v>
      </c>
    </row>
    <row r="219" spans="1:5">
      <c r="A219" s="16"/>
      <c r="B219" s="3"/>
      <c r="C219" s="23" t="s">
        <v>1884</v>
      </c>
      <c r="D219" s="30">
        <f>SUM(D209+D214)</f>
        <v>0</v>
      </c>
      <c r="E219" s="25">
        <v>0</v>
      </c>
    </row>
    <row r="220" spans="1:5" ht="15.75" thickBot="1">
      <c r="A220" s="31"/>
      <c r="B220" s="32"/>
      <c r="C220" s="33" t="s">
        <v>0</v>
      </c>
      <c r="D220" s="34">
        <f>SUM(D218:D219)</f>
        <v>5404.6966000000002</v>
      </c>
      <c r="E220" s="35">
        <v>1</v>
      </c>
    </row>
    <row r="221" spans="1:5" ht="15.75" thickBot="1">
      <c r="A221" s="36"/>
      <c r="B221" s="3"/>
      <c r="C221" s="26"/>
      <c r="E221" s="28"/>
    </row>
    <row r="222" spans="1:5">
      <c r="A222" s="11" t="s">
        <v>1898</v>
      </c>
      <c r="B222" s="12"/>
      <c r="C222" s="13"/>
      <c r="D222" s="39"/>
      <c r="E222" s="15"/>
    </row>
    <row r="223" spans="1:5" ht="15.75" thickBot="1">
      <c r="A223" s="16"/>
      <c r="B223" s="3"/>
      <c r="D223" s="17">
        <v>2011</v>
      </c>
      <c r="E223" s="18" t="s">
        <v>1883</v>
      </c>
    </row>
    <row r="224" spans="1:5">
      <c r="A224" s="16"/>
      <c r="B224" s="3" t="s">
        <v>1</v>
      </c>
      <c r="E224" s="21"/>
    </row>
    <row r="225" spans="1:5">
      <c r="A225" s="16"/>
      <c r="B225" s="3"/>
      <c r="C225" s="4" t="s">
        <v>4</v>
      </c>
      <c r="D225" s="19">
        <f>D227*E225</f>
        <v>5992.8655316561435</v>
      </c>
      <c r="E225" s="22">
        <v>0.45456824758457792</v>
      </c>
    </row>
    <row r="226" spans="1:5">
      <c r="A226" s="16"/>
      <c r="B226" s="3"/>
      <c r="C226" s="23" t="s">
        <v>1884</v>
      </c>
      <c r="D226" s="24">
        <f>D227*E226</f>
        <v>7190.7775483438472</v>
      </c>
      <c r="E226" s="25">
        <v>0.54543175241542208</v>
      </c>
    </row>
    <row r="227" spans="1:5">
      <c r="A227" s="16"/>
      <c r="B227" s="3"/>
      <c r="C227" s="26" t="s">
        <v>0</v>
      </c>
      <c r="D227" s="27">
        <f>'FCC Detail'!F621/1000</f>
        <v>13183.643079999991</v>
      </c>
      <c r="E227" s="22">
        <v>1</v>
      </c>
    </row>
    <row r="228" spans="1:5">
      <c r="A228" s="16"/>
      <c r="B228" s="3"/>
      <c r="C228" s="26"/>
      <c r="D228" s="27"/>
      <c r="E228" s="29"/>
    </row>
    <row r="229" spans="1:5" ht="12.75" customHeight="1">
      <c r="A229" s="16"/>
      <c r="B229" s="3" t="s">
        <v>2</v>
      </c>
      <c r="D229" s="27"/>
      <c r="E229" s="29"/>
    </row>
    <row r="230" spans="1:5">
      <c r="A230" s="16"/>
      <c r="B230" s="3"/>
      <c r="C230" s="4" t="s">
        <v>4</v>
      </c>
      <c r="D230" s="19">
        <f>D232*E230</f>
        <v>7118.6569858300099</v>
      </c>
      <c r="E230" s="22">
        <v>0.45456824758457787</v>
      </c>
    </row>
    <row r="231" spans="1:5">
      <c r="A231" s="16"/>
      <c r="B231" s="3"/>
      <c r="C231" s="23" t="s">
        <v>1884</v>
      </c>
      <c r="D231" s="24">
        <f>D232*E231</f>
        <v>8541.6031041700044</v>
      </c>
      <c r="E231" s="25">
        <v>0.54543175241542219</v>
      </c>
    </row>
    <row r="232" spans="1:5">
      <c r="A232" s="16"/>
      <c r="B232" s="3"/>
      <c r="C232" s="26" t="s">
        <v>0</v>
      </c>
      <c r="D232" s="27">
        <f>'FCC Detail'!G621/1000</f>
        <v>15660.260090000014</v>
      </c>
      <c r="E232" s="22">
        <v>1</v>
      </c>
    </row>
    <row r="233" spans="1:5">
      <c r="A233" s="16"/>
      <c r="B233" s="3"/>
      <c r="D233" s="27"/>
      <c r="E233" s="29"/>
    </row>
    <row r="234" spans="1:5">
      <c r="A234" s="16"/>
      <c r="B234" s="3" t="s">
        <v>0</v>
      </c>
      <c r="D234" s="27"/>
      <c r="E234" s="29"/>
    </row>
    <row r="235" spans="1:5">
      <c r="A235" s="16"/>
      <c r="B235" s="3"/>
      <c r="C235" s="4" t="s">
        <v>4</v>
      </c>
      <c r="D235" s="27">
        <f>SUM(D225+D230)</f>
        <v>13111.522517486153</v>
      </c>
      <c r="E235" s="22">
        <v>0.45456824758457787</v>
      </c>
    </row>
    <row r="236" spans="1:5">
      <c r="A236" s="16"/>
      <c r="B236" s="3"/>
      <c r="C236" s="23" t="s">
        <v>1884</v>
      </c>
      <c r="D236" s="30">
        <f>SUM(D226+D231)</f>
        <v>15732.380652513852</v>
      </c>
      <c r="E236" s="25">
        <v>0.54543175241542219</v>
      </c>
    </row>
    <row r="237" spans="1:5" ht="15.75" thickBot="1">
      <c r="A237" s="31"/>
      <c r="B237" s="32"/>
      <c r="C237" s="33" t="s">
        <v>0</v>
      </c>
      <c r="D237" s="34">
        <f>SUM(D235:D236)</f>
        <v>28843.903170000005</v>
      </c>
      <c r="E237" s="35">
        <v>1</v>
      </c>
    </row>
    <row r="238" spans="1:5" ht="15.75" thickBot="1">
      <c r="A238" s="36"/>
      <c r="B238" s="3"/>
      <c r="C238" s="26"/>
      <c r="E238" s="28"/>
    </row>
    <row r="239" spans="1:5">
      <c r="A239" s="11" t="s">
        <v>1899</v>
      </c>
      <c r="B239" s="12"/>
      <c r="C239" s="13"/>
      <c r="D239" s="39"/>
      <c r="E239" s="15"/>
    </row>
    <row r="240" spans="1:5" ht="15.75" thickBot="1">
      <c r="A240" s="16"/>
      <c r="B240" s="3"/>
      <c r="D240" s="17">
        <v>2011</v>
      </c>
      <c r="E240" s="18" t="s">
        <v>1883</v>
      </c>
    </row>
    <row r="241" spans="1:5">
      <c r="A241" s="16"/>
      <c r="B241" s="3" t="s">
        <v>1</v>
      </c>
      <c r="E241" s="21"/>
    </row>
    <row r="242" spans="1:5">
      <c r="A242" s="16"/>
      <c r="B242" s="3"/>
      <c r="C242" s="4" t="s">
        <v>4</v>
      </c>
      <c r="D242" s="19">
        <f>D244*E242</f>
        <v>1013.6611999999997</v>
      </c>
      <c r="E242" s="22">
        <v>1</v>
      </c>
    </row>
    <row r="243" spans="1:5">
      <c r="A243" s="16"/>
      <c r="B243" s="3"/>
      <c r="C243" s="23" t="s">
        <v>1884</v>
      </c>
      <c r="D243" s="24">
        <f>D244*E243</f>
        <v>0</v>
      </c>
      <c r="E243" s="25">
        <v>0</v>
      </c>
    </row>
    <row r="244" spans="1:5">
      <c r="A244" s="16"/>
      <c r="B244" s="3"/>
      <c r="C244" s="26" t="s">
        <v>0</v>
      </c>
      <c r="D244" s="27">
        <f>'FCC Detail'!F628/1000</f>
        <v>1013.6611999999997</v>
      </c>
      <c r="E244" s="22">
        <v>1</v>
      </c>
    </row>
    <row r="245" spans="1:5">
      <c r="A245" s="16"/>
      <c r="B245" s="3"/>
      <c r="C245" s="26"/>
      <c r="D245" s="27"/>
      <c r="E245" s="29"/>
    </row>
    <row r="246" spans="1:5" ht="12.75" customHeight="1">
      <c r="A246" s="16"/>
      <c r="B246" s="3" t="s">
        <v>2</v>
      </c>
      <c r="D246" s="27"/>
      <c r="E246" s="29"/>
    </row>
    <row r="247" spans="1:5">
      <c r="A247" s="16"/>
      <c r="B247" s="3"/>
      <c r="C247" s="4" t="s">
        <v>4</v>
      </c>
      <c r="D247" s="19">
        <f>D249*E247</f>
        <v>180.85704999999999</v>
      </c>
      <c r="E247" s="22">
        <v>1</v>
      </c>
    </row>
    <row r="248" spans="1:5">
      <c r="A248" s="16"/>
      <c r="B248" s="3"/>
      <c r="C248" s="23" t="s">
        <v>1884</v>
      </c>
      <c r="D248" s="24">
        <f>D249*E248</f>
        <v>0</v>
      </c>
      <c r="E248" s="25">
        <v>0</v>
      </c>
    </row>
    <row r="249" spans="1:5">
      <c r="A249" s="16"/>
      <c r="B249" s="3"/>
      <c r="C249" s="26" t="s">
        <v>0</v>
      </c>
      <c r="D249" s="27">
        <f>'FCC Detail'!G628/1000</f>
        <v>180.85704999999999</v>
      </c>
      <c r="E249" s="22">
        <v>1</v>
      </c>
    </row>
    <row r="250" spans="1:5">
      <c r="A250" s="16"/>
      <c r="B250" s="3"/>
      <c r="D250" s="27"/>
      <c r="E250" s="29"/>
    </row>
    <row r="251" spans="1:5">
      <c r="A251" s="16"/>
      <c r="B251" s="3" t="s">
        <v>0</v>
      </c>
      <c r="D251" s="27"/>
      <c r="E251" s="29"/>
    </row>
    <row r="252" spans="1:5">
      <c r="A252" s="16"/>
      <c r="B252" s="3"/>
      <c r="C252" s="4" t="s">
        <v>4</v>
      </c>
      <c r="D252" s="27">
        <f>SUM(D242+D247)</f>
        <v>1194.5182499999996</v>
      </c>
      <c r="E252" s="22">
        <v>1</v>
      </c>
    </row>
    <row r="253" spans="1:5">
      <c r="A253" s="16"/>
      <c r="B253" s="3"/>
      <c r="C253" s="23" t="s">
        <v>1884</v>
      </c>
      <c r="D253" s="30">
        <f>SUM(D243+D248)</f>
        <v>0</v>
      </c>
      <c r="E253" s="25">
        <v>0</v>
      </c>
    </row>
    <row r="254" spans="1:5" ht="15.75" thickBot="1">
      <c r="A254" s="31"/>
      <c r="B254" s="32"/>
      <c r="C254" s="33" t="s">
        <v>0</v>
      </c>
      <c r="D254" s="34">
        <f>SUM(D252:D253)</f>
        <v>1194.5182499999996</v>
      </c>
      <c r="E254" s="35">
        <v>1</v>
      </c>
    </row>
    <row r="255" spans="1:5" ht="15.75" thickBot="1">
      <c r="A255" s="36"/>
      <c r="B255" s="3"/>
      <c r="C255" s="26"/>
      <c r="E255" s="28"/>
    </row>
    <row r="256" spans="1:5">
      <c r="A256" s="11" t="s">
        <v>1900</v>
      </c>
      <c r="B256" s="12"/>
      <c r="C256" s="13"/>
      <c r="D256" s="39"/>
      <c r="E256" s="15"/>
    </row>
    <row r="257" spans="1:5" ht="15.75" thickBot="1">
      <c r="A257" s="16"/>
      <c r="B257" s="3"/>
      <c r="D257" s="17">
        <v>2011</v>
      </c>
      <c r="E257" s="18" t="s">
        <v>1883</v>
      </c>
    </row>
    <row r="258" spans="1:5">
      <c r="A258" s="16"/>
      <c r="B258" s="3" t="s">
        <v>1</v>
      </c>
      <c r="E258" s="21"/>
    </row>
    <row r="259" spans="1:5">
      <c r="A259" s="16"/>
      <c r="B259" s="3"/>
      <c r="C259" s="4" t="s">
        <v>4</v>
      </c>
      <c r="D259" s="19">
        <f>D261*E259</f>
        <v>944.12066000000004</v>
      </c>
      <c r="E259" s="22">
        <v>1</v>
      </c>
    </row>
    <row r="260" spans="1:5">
      <c r="A260" s="16"/>
      <c r="B260" s="3"/>
      <c r="C260" s="23" t="s">
        <v>1884</v>
      </c>
      <c r="D260" s="24">
        <f>D261*E260</f>
        <v>0</v>
      </c>
      <c r="E260" s="25">
        <v>0</v>
      </c>
    </row>
    <row r="261" spans="1:5">
      <c r="A261" s="16"/>
      <c r="B261" s="3"/>
      <c r="C261" s="26" t="s">
        <v>0</v>
      </c>
      <c r="D261" s="27">
        <f>'FCC Detail'!F633/1000</f>
        <v>944.12066000000004</v>
      </c>
      <c r="E261" s="22">
        <v>1</v>
      </c>
    </row>
    <row r="262" spans="1:5">
      <c r="A262" s="16"/>
      <c r="B262" s="3"/>
      <c r="C262" s="26"/>
      <c r="D262" s="27"/>
      <c r="E262" s="29"/>
    </row>
    <row r="263" spans="1:5" ht="12.75" customHeight="1">
      <c r="A263" s="16"/>
      <c r="B263" s="3" t="s">
        <v>2</v>
      </c>
      <c r="D263" s="27"/>
      <c r="E263" s="29"/>
    </row>
    <row r="264" spans="1:5">
      <c r="A264" s="16"/>
      <c r="B264" s="3"/>
      <c r="C264" s="4" t="s">
        <v>4</v>
      </c>
      <c r="D264" s="19">
        <f>D266*E264</f>
        <v>63.703949999999956</v>
      </c>
      <c r="E264" s="22">
        <v>1</v>
      </c>
    </row>
    <row r="265" spans="1:5">
      <c r="A265" s="16"/>
      <c r="B265" s="3"/>
      <c r="C265" s="23" t="s">
        <v>1884</v>
      </c>
      <c r="D265" s="24">
        <f>D266*E265</f>
        <v>0</v>
      </c>
      <c r="E265" s="25">
        <v>0</v>
      </c>
    </row>
    <row r="266" spans="1:5">
      <c r="A266" s="16"/>
      <c r="B266" s="3"/>
      <c r="C266" s="26" t="s">
        <v>0</v>
      </c>
      <c r="D266" s="27">
        <f>'FCC Detail'!G633/1000</f>
        <v>63.703949999999956</v>
      </c>
      <c r="E266" s="22">
        <v>1</v>
      </c>
    </row>
    <row r="267" spans="1:5">
      <c r="A267" s="16"/>
      <c r="B267" s="3"/>
      <c r="D267" s="27"/>
      <c r="E267" s="29"/>
    </row>
    <row r="268" spans="1:5">
      <c r="A268" s="16"/>
      <c r="B268" s="3" t="s">
        <v>0</v>
      </c>
      <c r="D268" s="27"/>
      <c r="E268" s="29"/>
    </row>
    <row r="269" spans="1:5">
      <c r="A269" s="16"/>
      <c r="B269" s="3"/>
      <c r="C269" s="4" t="s">
        <v>4</v>
      </c>
      <c r="D269" s="27">
        <f>SUM(D259+D264)</f>
        <v>1007.82461</v>
      </c>
      <c r="E269" s="22">
        <v>1</v>
      </c>
    </row>
    <row r="270" spans="1:5">
      <c r="A270" s="16"/>
      <c r="B270" s="3"/>
      <c r="C270" s="23" t="s">
        <v>1884</v>
      </c>
      <c r="D270" s="30">
        <f>SUM(D260+D265)</f>
        <v>0</v>
      </c>
      <c r="E270" s="25">
        <v>0</v>
      </c>
    </row>
    <row r="271" spans="1:5" ht="15.75" thickBot="1">
      <c r="A271" s="31"/>
      <c r="B271" s="32"/>
      <c r="C271" s="33" t="s">
        <v>0</v>
      </c>
      <c r="D271" s="34">
        <f>SUM(D269:D270)</f>
        <v>1007.82461</v>
      </c>
      <c r="E271" s="35">
        <v>1</v>
      </c>
    </row>
    <row r="272" spans="1:5" ht="15.75" thickBot="1">
      <c r="A272" s="53"/>
      <c r="B272" s="3"/>
      <c r="D272" s="54"/>
      <c r="E272" s="55"/>
    </row>
    <row r="273" spans="1:5">
      <c r="A273" s="11" t="s">
        <v>1901</v>
      </c>
      <c r="B273" s="12"/>
      <c r="C273" s="13"/>
      <c r="D273" s="39"/>
      <c r="E273" s="56"/>
    </row>
    <row r="274" spans="1:5" ht="15.75" thickBot="1">
      <c r="A274" s="16"/>
      <c r="B274" s="3"/>
      <c r="D274" s="17">
        <v>2011</v>
      </c>
      <c r="E274" s="18" t="s">
        <v>1883</v>
      </c>
    </row>
    <row r="275" spans="1:5">
      <c r="A275" s="16"/>
      <c r="B275" s="3" t="s">
        <v>1</v>
      </c>
      <c r="E275" s="29"/>
    </row>
    <row r="276" spans="1:5">
      <c r="A276" s="16"/>
      <c r="B276" s="3"/>
      <c r="C276" s="4" t="s">
        <v>4</v>
      </c>
      <c r="D276" s="19">
        <f>D278*E276</f>
        <v>1597.5826841599999</v>
      </c>
      <c r="E276" s="22">
        <v>0.51200000000000001</v>
      </c>
    </row>
    <row r="277" spans="1:5">
      <c r="A277" s="16"/>
      <c r="B277" s="3"/>
      <c r="C277" s="23" t="s">
        <v>1884</v>
      </c>
      <c r="D277" s="24">
        <f>D278*E277</f>
        <v>1522.69599584</v>
      </c>
      <c r="E277" s="25">
        <v>0.48800000000000004</v>
      </c>
    </row>
    <row r="278" spans="1:5">
      <c r="A278" s="16"/>
      <c r="B278" s="3"/>
      <c r="C278" s="26" t="s">
        <v>0</v>
      </c>
      <c r="D278" s="27">
        <f>'FCC Detail'!F645/1000</f>
        <v>3120.2786799999999</v>
      </c>
      <c r="E278" s="22">
        <v>1</v>
      </c>
    </row>
    <row r="279" spans="1:5">
      <c r="A279" s="16"/>
      <c r="B279" s="3"/>
      <c r="C279" s="26"/>
      <c r="D279" s="27"/>
      <c r="E279" s="29"/>
    </row>
    <row r="280" spans="1:5" ht="12.75" customHeight="1">
      <c r="A280" s="16"/>
      <c r="B280" s="3" t="s">
        <v>2</v>
      </c>
      <c r="D280" s="27"/>
      <c r="E280" s="29"/>
    </row>
    <row r="281" spans="1:5">
      <c r="A281" s="16"/>
      <c r="B281" s="3"/>
      <c r="C281" s="4" t="s">
        <v>4</v>
      </c>
      <c r="D281" s="19">
        <f>D283*E281</f>
        <v>497.24596224000015</v>
      </c>
      <c r="E281" s="22">
        <v>0.51200000000000001</v>
      </c>
    </row>
    <row r="282" spans="1:5">
      <c r="A282" s="16"/>
      <c r="B282" s="3"/>
      <c r="C282" s="23" t="s">
        <v>1884</v>
      </c>
      <c r="D282" s="24">
        <f>D283*E282</f>
        <v>473.93755776000012</v>
      </c>
      <c r="E282" s="25">
        <v>0.48799999999999999</v>
      </c>
    </row>
    <row r="283" spans="1:5">
      <c r="A283" s="16"/>
      <c r="B283" s="3"/>
      <c r="C283" s="26" t="s">
        <v>0</v>
      </c>
      <c r="D283" s="27">
        <f>'FCC Detail'!G645/1000</f>
        <v>971.18352000000027</v>
      </c>
      <c r="E283" s="22">
        <v>1</v>
      </c>
    </row>
    <row r="284" spans="1:5">
      <c r="A284" s="16"/>
      <c r="B284" s="3"/>
      <c r="D284" s="27"/>
      <c r="E284" s="29"/>
    </row>
    <row r="285" spans="1:5">
      <c r="A285" s="16"/>
      <c r="B285" s="3" t="s">
        <v>0</v>
      </c>
      <c r="D285" s="27"/>
      <c r="E285" s="29"/>
    </row>
    <row r="286" spans="1:5">
      <c r="A286" s="16"/>
      <c r="B286" s="3"/>
      <c r="C286" s="4" t="s">
        <v>4</v>
      </c>
      <c r="D286" s="27">
        <f>SUM(D276+D281)</f>
        <v>2094.8286464000003</v>
      </c>
      <c r="E286" s="22">
        <v>0.51200000000000012</v>
      </c>
    </row>
    <row r="287" spans="1:5">
      <c r="A287" s="16"/>
      <c r="B287" s="3"/>
      <c r="C287" s="23" t="s">
        <v>1884</v>
      </c>
      <c r="D287" s="30">
        <f>SUM(D277+D282)</f>
        <v>1996.6335536000001</v>
      </c>
      <c r="E287" s="25">
        <v>0.48799999999999999</v>
      </c>
    </row>
    <row r="288" spans="1:5" ht="15.75" thickBot="1">
      <c r="A288" s="31"/>
      <c r="B288" s="32"/>
      <c r="C288" s="57" t="s">
        <v>0</v>
      </c>
      <c r="D288" s="34">
        <f>SUM(D286:D287)</f>
        <v>4091.4622000000004</v>
      </c>
      <c r="E288" s="58">
        <v>1</v>
      </c>
    </row>
    <row r="289" spans="1:5" ht="15.75" thickBot="1">
      <c r="A289" s="53"/>
      <c r="B289" s="3"/>
      <c r="D289" s="54"/>
      <c r="E289" s="55"/>
    </row>
    <row r="290" spans="1:5">
      <c r="A290" s="11" t="s">
        <v>1902</v>
      </c>
      <c r="B290" s="12"/>
      <c r="C290" s="13"/>
      <c r="D290" s="39"/>
      <c r="E290" s="56"/>
    </row>
    <row r="291" spans="1:5" ht="15.75" thickBot="1">
      <c r="A291" s="16"/>
      <c r="B291" s="3"/>
      <c r="D291" s="17">
        <v>2011</v>
      </c>
      <c r="E291" s="18" t="s">
        <v>1883</v>
      </c>
    </row>
    <row r="292" spans="1:5">
      <c r="A292" s="16"/>
      <c r="B292" s="3" t="s">
        <v>1</v>
      </c>
      <c r="E292" s="29"/>
    </row>
    <row r="293" spans="1:5">
      <c r="A293" s="16"/>
      <c r="B293" s="3"/>
      <c r="C293" s="4" t="s">
        <v>4</v>
      </c>
      <c r="D293" s="19">
        <f>D295*E293</f>
        <v>1008.2382441999998</v>
      </c>
      <c r="E293" s="22">
        <v>0.59</v>
      </c>
    </row>
    <row r="294" spans="1:5">
      <c r="A294" s="16"/>
      <c r="B294" s="3"/>
      <c r="C294" s="23" t="s">
        <v>1884</v>
      </c>
      <c r="D294" s="24">
        <f>D295*E294</f>
        <v>700.64013580000005</v>
      </c>
      <c r="E294" s="25">
        <v>0.41000000000000009</v>
      </c>
    </row>
    <row r="295" spans="1:5">
      <c r="A295" s="16"/>
      <c r="B295" s="3"/>
      <c r="C295" s="26" t="s">
        <v>0</v>
      </c>
      <c r="D295" s="27">
        <f>'FCC Detail'!F655/1000</f>
        <v>1708.8783799999999</v>
      </c>
      <c r="E295" s="22">
        <v>1</v>
      </c>
    </row>
    <row r="296" spans="1:5">
      <c r="A296" s="16"/>
      <c r="B296" s="3"/>
      <c r="C296" s="26"/>
      <c r="D296" s="27"/>
      <c r="E296" s="29"/>
    </row>
    <row r="297" spans="1:5" ht="12.75" customHeight="1">
      <c r="A297" s="16"/>
      <c r="B297" s="3" t="s">
        <v>2</v>
      </c>
      <c r="D297" s="27"/>
      <c r="E297" s="29"/>
    </row>
    <row r="298" spans="1:5">
      <c r="A298" s="16"/>
      <c r="B298" s="3"/>
      <c r="C298" s="4" t="s">
        <v>4</v>
      </c>
      <c r="D298" s="19">
        <f>D300*E298</f>
        <v>75.641250900000017</v>
      </c>
      <c r="E298" s="22">
        <v>0.59</v>
      </c>
    </row>
    <row r="299" spans="1:5">
      <c r="A299" s="16"/>
      <c r="B299" s="3"/>
      <c r="C299" s="23" t="s">
        <v>1884</v>
      </c>
      <c r="D299" s="24">
        <f>D300*E299</f>
        <v>52.564259100000022</v>
      </c>
      <c r="E299" s="25">
        <v>0.41000000000000009</v>
      </c>
    </row>
    <row r="300" spans="1:5">
      <c r="A300" s="16"/>
      <c r="B300" s="3"/>
      <c r="C300" s="26" t="s">
        <v>0</v>
      </c>
      <c r="D300" s="27">
        <f>'FCC Detail'!G655/1000</f>
        <v>128.20551000000003</v>
      </c>
      <c r="E300" s="22">
        <v>1</v>
      </c>
    </row>
    <row r="301" spans="1:5">
      <c r="A301" s="16"/>
      <c r="B301" s="3"/>
      <c r="D301" s="27"/>
      <c r="E301" s="29"/>
    </row>
    <row r="302" spans="1:5">
      <c r="A302" s="16"/>
      <c r="B302" s="3" t="s">
        <v>0</v>
      </c>
      <c r="D302" s="27"/>
      <c r="E302" s="29"/>
    </row>
    <row r="303" spans="1:5">
      <c r="A303" s="16"/>
      <c r="B303" s="3"/>
      <c r="C303" s="4" t="s">
        <v>4</v>
      </c>
      <c r="D303" s="27">
        <f>SUM(D293+D298)</f>
        <v>1083.8794950999998</v>
      </c>
      <c r="E303" s="22">
        <v>0.58999999999999986</v>
      </c>
    </row>
    <row r="304" spans="1:5">
      <c r="A304" s="16"/>
      <c r="B304" s="3"/>
      <c r="C304" s="23" t="s">
        <v>1884</v>
      </c>
      <c r="D304" s="30">
        <f>SUM(D294+D299)</f>
        <v>753.20439490000012</v>
      </c>
      <c r="E304" s="25">
        <v>0.41000000000000009</v>
      </c>
    </row>
    <row r="305" spans="1:5" ht="15.75" thickBot="1">
      <c r="A305" s="31"/>
      <c r="B305" s="32"/>
      <c r="C305" s="57" t="s">
        <v>0</v>
      </c>
      <c r="D305" s="34">
        <f>SUM(D303:D304)</f>
        <v>1837.0838899999999</v>
      </c>
      <c r="E305" s="58">
        <v>1</v>
      </c>
    </row>
    <row r="306" spans="1:5" ht="15.75" thickBot="1">
      <c r="A306" s="36"/>
      <c r="B306" s="3"/>
      <c r="C306" s="26"/>
      <c r="E306" s="28"/>
    </row>
    <row r="307" spans="1:5">
      <c r="A307" s="11" t="s">
        <v>1903</v>
      </c>
      <c r="B307" s="12"/>
      <c r="C307" s="13"/>
      <c r="D307" s="39"/>
      <c r="E307" s="15"/>
    </row>
    <row r="308" spans="1:5" ht="15.75" thickBot="1">
      <c r="A308" s="16"/>
      <c r="B308" s="3"/>
      <c r="D308" s="17">
        <v>2011</v>
      </c>
      <c r="E308" s="18" t="s">
        <v>1883</v>
      </c>
    </row>
    <row r="309" spans="1:5">
      <c r="A309" s="16"/>
      <c r="B309" s="3" t="s">
        <v>1</v>
      </c>
      <c r="E309" s="21"/>
    </row>
    <row r="310" spans="1:5">
      <c r="A310" s="16"/>
      <c r="B310" s="3"/>
      <c r="C310" s="4" t="s">
        <v>4</v>
      </c>
      <c r="D310" s="19">
        <f>D312*E310</f>
        <v>0</v>
      </c>
      <c r="E310" s="22">
        <v>0</v>
      </c>
    </row>
    <row r="311" spans="1:5">
      <c r="A311" s="16"/>
      <c r="B311" s="3"/>
      <c r="C311" s="23" t="s">
        <v>1884</v>
      </c>
      <c r="D311" s="24">
        <f>D312*E311</f>
        <v>0</v>
      </c>
      <c r="E311" s="25">
        <v>0</v>
      </c>
    </row>
    <row r="312" spans="1:5">
      <c r="A312" s="16"/>
      <c r="B312" s="3"/>
      <c r="C312" s="26" t="s">
        <v>0</v>
      </c>
      <c r="D312" s="27">
        <f>'FCC Detail'!F660/1000</f>
        <v>0</v>
      </c>
      <c r="E312" s="22">
        <v>0</v>
      </c>
    </row>
    <row r="313" spans="1:5">
      <c r="A313" s="16"/>
      <c r="B313" s="3"/>
      <c r="C313" s="26"/>
      <c r="D313" s="27"/>
      <c r="E313" s="29"/>
    </row>
    <row r="314" spans="1:5" ht="12.75" customHeight="1">
      <c r="A314" s="16"/>
      <c r="B314" s="3" t="s">
        <v>2</v>
      </c>
      <c r="D314" s="27"/>
      <c r="E314" s="29"/>
    </row>
    <row r="315" spans="1:5">
      <c r="A315" s="16"/>
      <c r="B315" s="3"/>
      <c r="C315" s="4" t="s">
        <v>4</v>
      </c>
      <c r="D315" s="19">
        <f>D317*E315</f>
        <v>616.27264000000014</v>
      </c>
      <c r="E315" s="22">
        <v>1</v>
      </c>
    </row>
    <row r="316" spans="1:5">
      <c r="A316" s="16"/>
      <c r="B316" s="3"/>
      <c r="C316" s="4" t="s">
        <v>1884</v>
      </c>
      <c r="D316" s="24">
        <f>D317*E316</f>
        <v>0</v>
      </c>
      <c r="E316" s="22">
        <v>0</v>
      </c>
    </row>
    <row r="317" spans="1:5">
      <c r="A317" s="16"/>
      <c r="B317" s="3"/>
      <c r="C317" s="50" t="s">
        <v>0</v>
      </c>
      <c r="D317" s="27">
        <f>'FCC Detail'!G660/1000</f>
        <v>616.27264000000014</v>
      </c>
      <c r="E317" s="43">
        <v>1</v>
      </c>
    </row>
    <row r="318" spans="1:5">
      <c r="A318" s="16"/>
      <c r="B318" s="3"/>
      <c r="D318" s="27"/>
      <c r="E318" s="29"/>
    </row>
    <row r="319" spans="1:5">
      <c r="A319" s="16"/>
      <c r="B319" s="3" t="s">
        <v>0</v>
      </c>
      <c r="D319" s="27"/>
      <c r="E319" s="29"/>
    </row>
    <row r="320" spans="1:5">
      <c r="A320" s="16"/>
      <c r="B320" s="3"/>
      <c r="C320" s="4" t="s">
        <v>4</v>
      </c>
      <c r="D320" s="27">
        <f>SUM(D310+D315)</f>
        <v>616.27264000000014</v>
      </c>
      <c r="E320" s="22">
        <v>1</v>
      </c>
    </row>
    <row r="321" spans="1:5">
      <c r="A321" s="16"/>
      <c r="B321" s="3"/>
      <c r="C321" s="23" t="s">
        <v>1884</v>
      </c>
      <c r="D321" s="30">
        <f>SUM(D311+D316)</f>
        <v>0</v>
      </c>
      <c r="E321" s="25">
        <v>0</v>
      </c>
    </row>
    <row r="322" spans="1:5" ht="15.75" thickBot="1">
      <c r="A322" s="31"/>
      <c r="B322" s="32"/>
      <c r="C322" s="33" t="s">
        <v>0</v>
      </c>
      <c r="D322" s="34">
        <f>SUM(D320:D321)</f>
        <v>616.27264000000014</v>
      </c>
      <c r="E322" s="58">
        <v>1</v>
      </c>
    </row>
    <row r="323" spans="1:5" ht="15.75" thickBot="1">
      <c r="A323" s="36"/>
      <c r="B323" s="3"/>
      <c r="C323" s="26"/>
      <c r="E323" s="28"/>
    </row>
    <row r="324" spans="1:5">
      <c r="A324" s="48" t="s">
        <v>1904</v>
      </c>
      <c r="B324" s="12"/>
      <c r="C324" s="13"/>
      <c r="D324" s="39"/>
      <c r="E324" s="15"/>
    </row>
    <row r="325" spans="1:5" ht="15.75" thickBot="1">
      <c r="A325" s="16"/>
      <c r="B325" s="3"/>
      <c r="D325" s="17">
        <v>2011</v>
      </c>
      <c r="E325" s="18" t="s">
        <v>1883</v>
      </c>
    </row>
    <row r="326" spans="1:5">
      <c r="A326" s="16"/>
      <c r="B326" s="3" t="s">
        <v>1</v>
      </c>
      <c r="E326" s="21"/>
    </row>
    <row r="327" spans="1:5">
      <c r="A327" s="16"/>
      <c r="B327" s="3"/>
      <c r="C327" s="4" t="s">
        <v>4</v>
      </c>
      <c r="D327" s="19">
        <f>D329*E327</f>
        <v>117.98668612916498</v>
      </c>
      <c r="E327" s="22">
        <v>0.72125971421299917</v>
      </c>
    </row>
    <row r="328" spans="1:5">
      <c r="A328" s="16"/>
      <c r="B328" s="3"/>
      <c r="C328" s="23" t="s">
        <v>1884</v>
      </c>
      <c r="D328" s="24">
        <f>D329*E328</f>
        <v>45.597503870835041</v>
      </c>
      <c r="E328" s="25">
        <v>0.27874028578700077</v>
      </c>
    </row>
    <row r="329" spans="1:5">
      <c r="A329" s="16"/>
      <c r="B329" s="3"/>
      <c r="C329" s="26" t="s">
        <v>0</v>
      </c>
      <c r="D329" s="27">
        <f>'FCC Detail'!F671/1000</f>
        <v>163.58419000000004</v>
      </c>
      <c r="E329" s="22">
        <v>1</v>
      </c>
    </row>
    <row r="330" spans="1:5">
      <c r="A330" s="16"/>
      <c r="B330" s="3"/>
      <c r="C330" s="26"/>
      <c r="D330" s="27"/>
      <c r="E330" s="29"/>
    </row>
    <row r="331" spans="1:5" ht="12.75" customHeight="1">
      <c r="A331" s="16"/>
      <c r="B331" s="3" t="s">
        <v>2</v>
      </c>
      <c r="D331" s="27"/>
      <c r="E331" s="29"/>
    </row>
    <row r="332" spans="1:5">
      <c r="A332" s="16"/>
      <c r="B332" s="3"/>
      <c r="C332" s="4" t="s">
        <v>4</v>
      </c>
      <c r="D332" s="19">
        <f>D334*E332</f>
        <v>6071.0656024912159</v>
      </c>
      <c r="E332" s="22">
        <v>0.72125971421299906</v>
      </c>
    </row>
    <row r="333" spans="1:5">
      <c r="A333" s="16"/>
      <c r="B333" s="3"/>
      <c r="C333" s="23" t="s">
        <v>1884</v>
      </c>
      <c r="D333" s="24">
        <f>D334*E333</f>
        <v>2346.2430075087827</v>
      </c>
      <c r="E333" s="25">
        <v>0.27874028578700083</v>
      </c>
    </row>
    <row r="334" spans="1:5">
      <c r="A334" s="16"/>
      <c r="B334" s="3"/>
      <c r="C334" s="26" t="s">
        <v>0</v>
      </c>
      <c r="D334" s="27">
        <f>'FCC Detail'!G671/1000</f>
        <v>8417.30861</v>
      </c>
      <c r="E334" s="22">
        <v>0.99999999999999989</v>
      </c>
    </row>
    <row r="335" spans="1:5">
      <c r="A335" s="16"/>
      <c r="B335" s="3"/>
      <c r="D335" s="27"/>
      <c r="E335" s="29"/>
    </row>
    <row r="336" spans="1:5">
      <c r="A336" s="16"/>
      <c r="B336" s="3" t="s">
        <v>0</v>
      </c>
      <c r="D336" s="27"/>
      <c r="E336" s="29"/>
    </row>
    <row r="337" spans="1:5">
      <c r="A337" s="16"/>
      <c r="B337" s="3"/>
      <c r="C337" s="4" t="s">
        <v>4</v>
      </c>
      <c r="D337" s="27">
        <f>SUM(D327+D332)</f>
        <v>6189.0522886203808</v>
      </c>
      <c r="E337" s="22">
        <v>0.72125971421299917</v>
      </c>
    </row>
    <row r="338" spans="1:5">
      <c r="A338" s="16"/>
      <c r="B338" s="3"/>
      <c r="C338" s="23" t="s">
        <v>1884</v>
      </c>
      <c r="D338" s="30">
        <f>SUM(D328+D333)</f>
        <v>2391.840511379618</v>
      </c>
      <c r="E338" s="25">
        <v>0.27874028578700089</v>
      </c>
    </row>
    <row r="339" spans="1:5" ht="15.75" thickBot="1">
      <c r="A339" s="31"/>
      <c r="B339" s="32"/>
      <c r="C339" s="57" t="s">
        <v>0</v>
      </c>
      <c r="D339" s="34">
        <f>SUM(D337:D338)</f>
        <v>8580.8927999999978</v>
      </c>
      <c r="E339" s="58">
        <v>1</v>
      </c>
    </row>
    <row r="340" spans="1:5" ht="15.75" thickBot="1">
      <c r="A340" s="36"/>
      <c r="B340" s="3"/>
      <c r="C340" s="26"/>
      <c r="E340" s="28"/>
    </row>
    <row r="341" spans="1:5">
      <c r="A341" s="48" t="s">
        <v>1905</v>
      </c>
      <c r="B341" s="12"/>
      <c r="C341" s="13"/>
      <c r="D341" s="39"/>
      <c r="E341" s="15"/>
    </row>
    <row r="342" spans="1:5" ht="15.75" thickBot="1">
      <c r="A342" s="16"/>
      <c r="B342" s="3"/>
      <c r="D342" s="17">
        <v>2011</v>
      </c>
      <c r="E342" s="18" t="s">
        <v>1883</v>
      </c>
    </row>
    <row r="343" spans="1:5">
      <c r="A343" s="16"/>
      <c r="B343" s="3" t="s">
        <v>1</v>
      </c>
      <c r="E343" s="21"/>
    </row>
    <row r="344" spans="1:5">
      <c r="A344" s="16"/>
      <c r="B344" s="3"/>
      <c r="C344" s="4" t="s">
        <v>4</v>
      </c>
      <c r="D344" s="19">
        <f>D346*E344</f>
        <v>-0.12068228000000002</v>
      </c>
      <c r="E344" s="22">
        <v>0.90799999999999992</v>
      </c>
    </row>
    <row r="345" spans="1:5">
      <c r="A345" s="16"/>
      <c r="B345" s="3"/>
      <c r="C345" s="23" t="s">
        <v>1884</v>
      </c>
      <c r="D345" s="24">
        <f>D346*E345</f>
        <v>-1.2227720000000004E-2</v>
      </c>
      <c r="E345" s="25">
        <v>9.2000000000000012E-2</v>
      </c>
    </row>
    <row r="346" spans="1:5">
      <c r="A346" s="16"/>
      <c r="B346" s="3"/>
      <c r="C346" s="26" t="s">
        <v>0</v>
      </c>
      <c r="D346" s="27">
        <f>'FCC Detail'!F674/1000</f>
        <v>-0.13291000000000003</v>
      </c>
      <c r="E346" s="22">
        <v>0.99999999999999989</v>
      </c>
    </row>
    <row r="347" spans="1:5">
      <c r="A347" s="16"/>
      <c r="B347" s="3"/>
      <c r="C347" s="26"/>
      <c r="D347" s="27"/>
      <c r="E347" s="29"/>
    </row>
    <row r="348" spans="1:5" ht="12.75" customHeight="1">
      <c r="A348" s="16"/>
      <c r="B348" s="3" t="s">
        <v>2</v>
      </c>
      <c r="D348" s="27"/>
      <c r="E348" s="29"/>
    </row>
    <row r="349" spans="1:5">
      <c r="A349" s="16"/>
      <c r="B349" s="3"/>
      <c r="C349" s="4" t="s">
        <v>4</v>
      </c>
      <c r="D349" s="19">
        <f>D351*E349</f>
        <v>1725.19994552</v>
      </c>
      <c r="E349" s="22">
        <v>0.90800000000000003</v>
      </c>
    </row>
    <row r="350" spans="1:5">
      <c r="A350" s="16"/>
      <c r="B350" s="3"/>
      <c r="C350" s="23" t="s">
        <v>1884</v>
      </c>
      <c r="D350" s="24">
        <f>D351*E350</f>
        <v>174.79999447999987</v>
      </c>
      <c r="E350" s="25">
        <v>9.1999999999999929E-2</v>
      </c>
    </row>
    <row r="351" spans="1:5">
      <c r="A351" s="16"/>
      <c r="B351" s="3"/>
      <c r="C351" s="26" t="s">
        <v>0</v>
      </c>
      <c r="D351" s="27">
        <f>'FCC Detail'!G674/1000</f>
        <v>1899.9999399999999</v>
      </c>
      <c r="E351" s="22">
        <v>1</v>
      </c>
    </row>
    <row r="352" spans="1:5">
      <c r="A352" s="16"/>
      <c r="B352" s="3"/>
      <c r="D352" s="27"/>
      <c r="E352" s="29"/>
    </row>
    <row r="353" spans="1:5">
      <c r="A353" s="16"/>
      <c r="B353" s="3" t="s">
        <v>0</v>
      </c>
      <c r="D353" s="27"/>
      <c r="E353" s="29"/>
    </row>
    <row r="354" spans="1:5">
      <c r="A354" s="16"/>
      <c r="B354" s="3"/>
      <c r="C354" s="4" t="s">
        <v>4</v>
      </c>
      <c r="D354" s="27">
        <f>SUM(D344+D349)</f>
        <v>1725.07926324</v>
      </c>
      <c r="E354" s="22">
        <v>0.90800000000000003</v>
      </c>
    </row>
    <row r="355" spans="1:5">
      <c r="A355" s="16"/>
      <c r="B355" s="3"/>
      <c r="C355" s="23" t="s">
        <v>1884</v>
      </c>
      <c r="D355" s="30">
        <f>SUM(D345+D350)</f>
        <v>174.78776675999987</v>
      </c>
      <c r="E355" s="25">
        <v>9.1999999999999943E-2</v>
      </c>
    </row>
    <row r="356" spans="1:5" ht="15.75" thickBot="1">
      <c r="A356" s="31"/>
      <c r="B356" s="32"/>
      <c r="C356" s="57" t="s">
        <v>0</v>
      </c>
      <c r="D356" s="34">
        <f>SUM(D354:D355)</f>
        <v>1899.8670299999999</v>
      </c>
      <c r="E356" s="58">
        <v>1</v>
      </c>
    </row>
    <row r="357" spans="1:5" ht="15.75" thickBot="1">
      <c r="A357" s="36"/>
      <c r="B357" s="3"/>
      <c r="C357" s="26"/>
      <c r="E357" s="28"/>
    </row>
    <row r="358" spans="1:5">
      <c r="A358" s="11" t="s">
        <v>1938</v>
      </c>
      <c r="B358" s="12"/>
      <c r="C358" s="13"/>
      <c r="D358" s="39"/>
      <c r="E358" s="15"/>
    </row>
    <row r="359" spans="1:5" ht="15.75" thickBot="1">
      <c r="A359" s="16"/>
      <c r="B359" s="3"/>
      <c r="D359" s="17">
        <v>2011</v>
      </c>
      <c r="E359" s="18" t="s">
        <v>1883</v>
      </c>
    </row>
    <row r="360" spans="1:5">
      <c r="A360" s="16"/>
      <c r="B360" s="3" t="s">
        <v>1</v>
      </c>
      <c r="E360" s="21"/>
    </row>
    <row r="361" spans="1:5">
      <c r="A361" s="16"/>
      <c r="B361" s="3"/>
      <c r="C361" s="4" t="s">
        <v>4</v>
      </c>
      <c r="D361" s="19">
        <f>D363*E361</f>
        <v>2.1995</v>
      </c>
      <c r="E361" s="22">
        <v>1</v>
      </c>
    </row>
    <row r="362" spans="1:5">
      <c r="A362" s="16"/>
      <c r="B362" s="3"/>
      <c r="C362" s="23" t="s">
        <v>1884</v>
      </c>
      <c r="D362" s="24">
        <f>D363*E362</f>
        <v>0</v>
      </c>
      <c r="E362" s="25">
        <v>0</v>
      </c>
    </row>
    <row r="363" spans="1:5">
      <c r="A363" s="16"/>
      <c r="B363" s="3"/>
      <c r="C363" s="26" t="s">
        <v>0</v>
      </c>
      <c r="D363" s="27">
        <f>'FCC Detail'!F679/1000</f>
        <v>2.1995</v>
      </c>
      <c r="E363" s="22">
        <v>1</v>
      </c>
    </row>
    <row r="364" spans="1:5">
      <c r="A364" s="16"/>
      <c r="B364" s="3"/>
      <c r="C364" s="26"/>
      <c r="D364" s="27"/>
      <c r="E364" s="29"/>
    </row>
    <row r="365" spans="1:5" ht="12.75" customHeight="1">
      <c r="A365" s="16"/>
      <c r="B365" s="3" t="s">
        <v>2</v>
      </c>
      <c r="D365" s="27"/>
      <c r="E365" s="29"/>
    </row>
    <row r="366" spans="1:5">
      <c r="A366" s="16"/>
      <c r="B366" s="3"/>
      <c r="C366" s="4" t="s">
        <v>4</v>
      </c>
      <c r="D366" s="19">
        <f>D368*E366</f>
        <v>78.595010000000016</v>
      </c>
      <c r="E366" s="22">
        <v>1</v>
      </c>
    </row>
    <row r="367" spans="1:5">
      <c r="A367" s="16"/>
      <c r="B367" s="3"/>
      <c r="C367" s="23" t="s">
        <v>1884</v>
      </c>
      <c r="D367" s="24">
        <f>D368*E367</f>
        <v>0</v>
      </c>
      <c r="E367" s="25">
        <v>0</v>
      </c>
    </row>
    <row r="368" spans="1:5">
      <c r="A368" s="16"/>
      <c r="B368" s="3"/>
      <c r="C368" s="26" t="s">
        <v>0</v>
      </c>
      <c r="D368" s="27">
        <f>'FCC Detail'!G679/1000</f>
        <v>78.595010000000016</v>
      </c>
      <c r="E368" s="22">
        <v>1</v>
      </c>
    </row>
    <row r="369" spans="1:5">
      <c r="A369" s="16"/>
      <c r="B369" s="3"/>
      <c r="D369" s="27"/>
      <c r="E369" s="29"/>
    </row>
    <row r="370" spans="1:5">
      <c r="A370" s="16"/>
      <c r="B370" s="3" t="s">
        <v>0</v>
      </c>
      <c r="D370" s="27"/>
      <c r="E370" s="29"/>
    </row>
    <row r="371" spans="1:5">
      <c r="A371" s="16"/>
      <c r="B371" s="3"/>
      <c r="C371" s="4" t="s">
        <v>4</v>
      </c>
      <c r="D371" s="27">
        <f>SUM(D361+D366)</f>
        <v>80.794510000000017</v>
      </c>
      <c r="E371" s="22">
        <v>1</v>
      </c>
    </row>
    <row r="372" spans="1:5">
      <c r="A372" s="16"/>
      <c r="B372" s="3"/>
      <c r="C372" s="23" t="s">
        <v>1884</v>
      </c>
      <c r="D372" s="30">
        <f>SUM(D362+D367)</f>
        <v>0</v>
      </c>
      <c r="E372" s="25">
        <v>0</v>
      </c>
    </row>
    <row r="373" spans="1:5" ht="15.75" thickBot="1">
      <c r="A373" s="31"/>
      <c r="B373" s="32"/>
      <c r="C373" s="33" t="s">
        <v>0</v>
      </c>
      <c r="D373" s="34">
        <f>SUM(D371:D372)</f>
        <v>80.794510000000017</v>
      </c>
      <c r="E373" s="58">
        <v>1</v>
      </c>
    </row>
    <row r="374" spans="1:5" ht="15.75" thickBot="1">
      <c r="A374" s="36"/>
      <c r="B374" s="3"/>
      <c r="C374" s="26"/>
      <c r="E374" s="28"/>
    </row>
    <row r="375" spans="1:5">
      <c r="A375" s="11" t="s">
        <v>1939</v>
      </c>
      <c r="B375" s="12"/>
      <c r="C375" s="13"/>
      <c r="D375" s="39"/>
      <c r="E375" s="15"/>
    </row>
    <row r="376" spans="1:5" ht="15.75" thickBot="1">
      <c r="A376" s="16"/>
      <c r="B376" s="3"/>
      <c r="D376" s="17">
        <v>2011</v>
      </c>
      <c r="E376" s="18" t="s">
        <v>1883</v>
      </c>
    </row>
    <row r="377" spans="1:5">
      <c r="A377" s="16"/>
      <c r="B377" s="3" t="s">
        <v>1</v>
      </c>
      <c r="E377" s="21"/>
    </row>
    <row r="378" spans="1:5">
      <c r="A378" s="16"/>
      <c r="B378" s="3"/>
      <c r="C378" s="4" t="s">
        <v>4</v>
      </c>
      <c r="D378" s="19">
        <f>D380*E378</f>
        <v>5.235999999999999E-2</v>
      </c>
      <c r="E378" s="22">
        <v>1</v>
      </c>
    </row>
    <row r="379" spans="1:5">
      <c r="A379" s="16"/>
      <c r="B379" s="3"/>
      <c r="C379" s="23" t="s">
        <v>1884</v>
      </c>
      <c r="D379" s="24">
        <f>D380*E379</f>
        <v>0</v>
      </c>
      <c r="E379" s="25">
        <v>0</v>
      </c>
    </row>
    <row r="380" spans="1:5">
      <c r="A380" s="16"/>
      <c r="B380" s="3"/>
      <c r="C380" s="26" t="s">
        <v>0</v>
      </c>
      <c r="D380" s="27">
        <f>'FCC Detail'!F685/1000</f>
        <v>5.235999999999999E-2</v>
      </c>
      <c r="E380" s="22">
        <v>1</v>
      </c>
    </row>
    <row r="381" spans="1:5">
      <c r="A381" s="16"/>
      <c r="B381" s="3"/>
      <c r="C381" s="26"/>
      <c r="D381" s="27"/>
      <c r="E381" s="29"/>
    </row>
    <row r="382" spans="1:5" ht="12.75" customHeight="1">
      <c r="A382" s="16"/>
      <c r="B382" s="3" t="s">
        <v>2</v>
      </c>
      <c r="D382" s="27"/>
      <c r="E382" s="29"/>
    </row>
    <row r="383" spans="1:5">
      <c r="A383" s="16"/>
      <c r="B383" s="3"/>
      <c r="C383" s="4" t="s">
        <v>4</v>
      </c>
      <c r="D383" s="19">
        <f>D385*E383</f>
        <v>297.61607999999995</v>
      </c>
      <c r="E383" s="22">
        <v>1</v>
      </c>
    </row>
    <row r="384" spans="1:5">
      <c r="A384" s="16"/>
      <c r="B384" s="3"/>
      <c r="C384" s="23" t="s">
        <v>1884</v>
      </c>
      <c r="D384" s="24">
        <f>D385*E384</f>
        <v>0</v>
      </c>
      <c r="E384" s="25">
        <v>0</v>
      </c>
    </row>
    <row r="385" spans="1:5">
      <c r="A385" s="16"/>
      <c r="B385" s="3"/>
      <c r="C385" s="26" t="s">
        <v>0</v>
      </c>
      <c r="D385" s="27">
        <f>'FCC Detail'!G685/1000</f>
        <v>297.61607999999995</v>
      </c>
      <c r="E385" s="22">
        <v>1</v>
      </c>
    </row>
    <row r="386" spans="1:5">
      <c r="A386" s="16"/>
      <c r="B386" s="3"/>
      <c r="D386" s="27"/>
      <c r="E386" s="29"/>
    </row>
    <row r="387" spans="1:5">
      <c r="A387" s="16"/>
      <c r="B387" s="3" t="s">
        <v>0</v>
      </c>
      <c r="D387" s="27"/>
      <c r="E387" s="29"/>
    </row>
    <row r="388" spans="1:5">
      <c r="A388" s="16"/>
      <c r="B388" s="3"/>
      <c r="C388" s="4" t="s">
        <v>4</v>
      </c>
      <c r="D388" s="27">
        <f>SUM(D378+D383)</f>
        <v>297.66843999999998</v>
      </c>
      <c r="E388" s="22">
        <v>1</v>
      </c>
    </row>
    <row r="389" spans="1:5">
      <c r="A389" s="16"/>
      <c r="B389" s="3"/>
      <c r="C389" s="23" t="s">
        <v>1884</v>
      </c>
      <c r="D389" s="30">
        <f>SUM(D379+D384)</f>
        <v>0</v>
      </c>
      <c r="E389" s="25">
        <v>0</v>
      </c>
    </row>
    <row r="390" spans="1:5" ht="15.75" thickBot="1">
      <c r="A390" s="31"/>
      <c r="B390" s="32"/>
      <c r="C390" s="33" t="s">
        <v>0</v>
      </c>
      <c r="D390" s="34">
        <f>SUM(D388:D389)</f>
        <v>297.66843999999998</v>
      </c>
      <c r="E390" s="58">
        <v>1</v>
      </c>
    </row>
    <row r="391" spans="1:5" ht="15.75" thickBot="1">
      <c r="A391" s="36"/>
      <c r="B391" s="3"/>
      <c r="C391" s="26"/>
      <c r="E391" s="28"/>
    </row>
    <row r="392" spans="1:5">
      <c r="A392" s="48" t="s">
        <v>1906</v>
      </c>
      <c r="B392" s="12"/>
      <c r="C392" s="13"/>
      <c r="D392" s="39"/>
      <c r="E392" s="15"/>
    </row>
    <row r="393" spans="1:5" ht="15.75" thickBot="1">
      <c r="A393" s="16"/>
      <c r="B393" s="3"/>
      <c r="D393" s="17">
        <v>2011</v>
      </c>
      <c r="E393" s="18" t="s">
        <v>1883</v>
      </c>
    </row>
    <row r="394" spans="1:5">
      <c r="A394" s="16"/>
      <c r="B394" s="3" t="s">
        <v>1</v>
      </c>
      <c r="E394" s="21"/>
    </row>
    <row r="395" spans="1:5">
      <c r="A395" s="16"/>
      <c r="B395" s="3"/>
      <c r="C395" s="4" t="s">
        <v>4</v>
      </c>
      <c r="D395" s="19">
        <f>D397*E395</f>
        <v>773.19761274054713</v>
      </c>
      <c r="E395" s="22">
        <v>0.43483559263170446</v>
      </c>
    </row>
    <row r="396" spans="1:5">
      <c r="A396" s="16"/>
      <c r="B396" s="3"/>
      <c r="C396" s="23" t="s">
        <v>1884</v>
      </c>
      <c r="D396" s="24">
        <f>D397*E396</f>
        <v>1004.940207259453</v>
      </c>
      <c r="E396" s="25">
        <v>0.56516440736829554</v>
      </c>
    </row>
    <row r="397" spans="1:5">
      <c r="A397" s="16"/>
      <c r="B397" s="3"/>
      <c r="C397" s="26" t="s">
        <v>0</v>
      </c>
      <c r="D397" s="27">
        <f>'FCC Detail'!F693/1000</f>
        <v>1778.1378200000001</v>
      </c>
      <c r="E397" s="22">
        <v>1</v>
      </c>
    </row>
    <row r="398" spans="1:5">
      <c r="A398" s="16"/>
      <c r="B398" s="3"/>
      <c r="C398" s="26"/>
      <c r="D398" s="27"/>
      <c r="E398" s="29"/>
    </row>
    <row r="399" spans="1:5" ht="12.75" customHeight="1">
      <c r="A399" s="16"/>
      <c r="B399" s="3" t="s">
        <v>2</v>
      </c>
      <c r="D399" s="27"/>
      <c r="E399" s="29"/>
    </row>
    <row r="400" spans="1:5">
      <c r="A400" s="16"/>
      <c r="B400" s="3"/>
      <c r="C400" s="4" t="s">
        <v>4</v>
      </c>
      <c r="D400" s="19">
        <f>D402*E400</f>
        <v>197.12051443285401</v>
      </c>
      <c r="E400" s="22">
        <v>0.43483559263170446</v>
      </c>
    </row>
    <row r="401" spans="1:5">
      <c r="A401" s="16"/>
      <c r="B401" s="3"/>
      <c r="C401" s="23" t="s">
        <v>1884</v>
      </c>
      <c r="D401" s="24">
        <f>D402*E401</f>
        <v>256.20142556714609</v>
      </c>
      <c r="E401" s="25">
        <v>0.56516440736829554</v>
      </c>
    </row>
    <row r="402" spans="1:5">
      <c r="A402" s="16"/>
      <c r="B402" s="3"/>
      <c r="C402" s="26" t="s">
        <v>0</v>
      </c>
      <c r="D402" s="27">
        <f>'FCC Detail'!G693/1000</f>
        <v>453.3219400000001</v>
      </c>
      <c r="E402" s="22">
        <v>1</v>
      </c>
    </row>
    <row r="403" spans="1:5">
      <c r="A403" s="16"/>
      <c r="B403" s="3"/>
      <c r="D403" s="27"/>
      <c r="E403" s="29"/>
    </row>
    <row r="404" spans="1:5">
      <c r="A404" s="16"/>
      <c r="B404" s="3" t="s">
        <v>0</v>
      </c>
      <c r="D404" s="27"/>
      <c r="E404" s="29"/>
    </row>
    <row r="405" spans="1:5">
      <c r="A405" s="16"/>
      <c r="B405" s="3"/>
      <c r="C405" s="4" t="s">
        <v>4</v>
      </c>
      <c r="D405" s="27">
        <f>SUM(D395+D400)</f>
        <v>970.31812717340108</v>
      </c>
      <c r="E405" s="22">
        <v>0.43483559263170446</v>
      </c>
    </row>
    <row r="406" spans="1:5">
      <c r="A406" s="16"/>
      <c r="B406" s="3"/>
      <c r="C406" s="23" t="s">
        <v>1884</v>
      </c>
      <c r="D406" s="30">
        <f>SUM(D396+D401)</f>
        <v>1261.1416328265991</v>
      </c>
      <c r="E406" s="25">
        <v>0.56516440736829554</v>
      </c>
    </row>
    <row r="407" spans="1:5" ht="15.75" thickBot="1">
      <c r="A407" s="31"/>
      <c r="B407" s="32"/>
      <c r="C407" s="33" t="s">
        <v>0</v>
      </c>
      <c r="D407" s="34">
        <f>SUM(D405:D406)</f>
        <v>2231.4597600000002</v>
      </c>
      <c r="E407" s="35">
        <v>1</v>
      </c>
    </row>
    <row r="408" spans="1:5" ht="15.75" thickBot="1">
      <c r="A408" s="36"/>
      <c r="B408" s="3"/>
      <c r="C408" s="26"/>
      <c r="E408" s="28"/>
    </row>
    <row r="409" spans="1:5">
      <c r="A409" s="11" t="s">
        <v>1907</v>
      </c>
      <c r="B409" s="12"/>
      <c r="C409" s="13"/>
      <c r="D409" s="39"/>
      <c r="E409" s="15"/>
    </row>
    <row r="410" spans="1:5" ht="15.75" thickBot="1">
      <c r="A410" s="16"/>
      <c r="B410" s="3"/>
      <c r="D410" s="17">
        <v>2011</v>
      </c>
      <c r="E410" s="18" t="s">
        <v>1883</v>
      </c>
    </row>
    <row r="411" spans="1:5">
      <c r="A411" s="16"/>
      <c r="B411" s="3" t="s">
        <v>1</v>
      </c>
      <c r="E411" s="21"/>
    </row>
    <row r="412" spans="1:5">
      <c r="A412" s="16"/>
      <c r="B412" s="3"/>
      <c r="C412" s="4" t="s">
        <v>4</v>
      </c>
      <c r="D412" s="19">
        <f>D414*E412</f>
        <v>0</v>
      </c>
      <c r="E412" s="22">
        <v>0</v>
      </c>
    </row>
    <row r="413" spans="1:5">
      <c r="A413" s="16"/>
      <c r="B413" s="3"/>
      <c r="C413" s="23" t="s">
        <v>1884</v>
      </c>
      <c r="D413" s="24">
        <f>D414*E413</f>
        <v>0</v>
      </c>
      <c r="E413" s="25">
        <v>0</v>
      </c>
    </row>
    <row r="414" spans="1:5">
      <c r="A414" s="16"/>
      <c r="B414" s="3"/>
      <c r="C414" s="26" t="s">
        <v>0</v>
      </c>
      <c r="D414" s="27">
        <f>'FCC Detail'!F696/1000</f>
        <v>0</v>
      </c>
      <c r="E414" s="22">
        <v>0</v>
      </c>
    </row>
    <row r="415" spans="1:5">
      <c r="A415" s="16"/>
      <c r="B415" s="3"/>
      <c r="C415" s="26"/>
      <c r="D415" s="27"/>
      <c r="E415" s="29"/>
    </row>
    <row r="416" spans="1:5" ht="12.75" customHeight="1">
      <c r="A416" s="16"/>
      <c r="B416" s="3" t="s">
        <v>2</v>
      </c>
      <c r="D416" s="27"/>
      <c r="E416" s="29"/>
    </row>
    <row r="417" spans="1:5">
      <c r="A417" s="16"/>
      <c r="B417" s="3"/>
      <c r="C417" s="4" t="s">
        <v>4</v>
      </c>
      <c r="D417" s="19">
        <f>D419*E417</f>
        <v>-70.709989999999962</v>
      </c>
      <c r="E417" s="22">
        <v>1</v>
      </c>
    </row>
    <row r="418" spans="1:5">
      <c r="A418" s="16"/>
      <c r="B418" s="3"/>
      <c r="C418" s="23" t="s">
        <v>1884</v>
      </c>
      <c r="D418" s="24">
        <f>D419*E418</f>
        <v>0</v>
      </c>
      <c r="E418" s="25">
        <v>0</v>
      </c>
    </row>
    <row r="419" spans="1:5">
      <c r="A419" s="16"/>
      <c r="B419" s="3"/>
      <c r="C419" s="26" t="s">
        <v>0</v>
      </c>
      <c r="D419" s="27">
        <f>'FCC Detail'!G696/1000</f>
        <v>-70.709989999999962</v>
      </c>
      <c r="E419" s="22">
        <v>1</v>
      </c>
    </row>
    <row r="420" spans="1:5">
      <c r="A420" s="16"/>
      <c r="B420" s="3"/>
      <c r="D420" s="27"/>
      <c r="E420" s="29"/>
    </row>
    <row r="421" spans="1:5">
      <c r="A421" s="16"/>
      <c r="B421" s="3" t="s">
        <v>0</v>
      </c>
      <c r="D421" s="27"/>
      <c r="E421" s="29"/>
    </row>
    <row r="422" spans="1:5">
      <c r="A422" s="16"/>
      <c r="B422" s="3"/>
      <c r="C422" s="4" t="s">
        <v>4</v>
      </c>
      <c r="D422" s="27">
        <f>SUM(D412+D417)</f>
        <v>-70.709989999999962</v>
      </c>
      <c r="E422" s="22">
        <v>1</v>
      </c>
    </row>
    <row r="423" spans="1:5">
      <c r="A423" s="16"/>
      <c r="B423" s="3"/>
      <c r="C423" s="23" t="s">
        <v>1884</v>
      </c>
      <c r="D423" s="30">
        <f>SUM(D413+D418)</f>
        <v>0</v>
      </c>
      <c r="E423" s="25">
        <v>0</v>
      </c>
    </row>
    <row r="424" spans="1:5" ht="15.75" thickBot="1">
      <c r="A424" s="31"/>
      <c r="B424" s="32"/>
      <c r="C424" s="33" t="s">
        <v>0</v>
      </c>
      <c r="D424" s="34">
        <f>SUM(D422:D423)</f>
        <v>-70.709989999999962</v>
      </c>
      <c r="E424" s="58">
        <v>1</v>
      </c>
    </row>
    <row r="425" spans="1:5" ht="15.75" thickBot="1">
      <c r="A425" s="36"/>
      <c r="B425" s="3"/>
      <c r="C425" s="26"/>
      <c r="E425" s="28"/>
    </row>
    <row r="426" spans="1:5">
      <c r="A426" s="11" t="s">
        <v>1908</v>
      </c>
      <c r="B426" s="12"/>
      <c r="C426" s="13"/>
      <c r="D426" s="39"/>
      <c r="E426" s="15"/>
    </row>
    <row r="427" spans="1:5" ht="15.75" thickBot="1">
      <c r="A427" s="16"/>
      <c r="B427" s="3"/>
      <c r="D427" s="17">
        <v>2011</v>
      </c>
      <c r="E427" s="18" t="s">
        <v>1883</v>
      </c>
    </row>
    <row r="428" spans="1:5">
      <c r="A428" s="16"/>
      <c r="B428" s="3" t="s">
        <v>1</v>
      </c>
      <c r="E428" s="21"/>
    </row>
    <row r="429" spans="1:5">
      <c r="A429" s="16"/>
      <c r="B429" s="3"/>
      <c r="C429" s="4" t="s">
        <v>4</v>
      </c>
      <c r="D429" s="19">
        <f>D431*E429</f>
        <v>3.7313390755640277</v>
      </c>
      <c r="E429" s="22">
        <v>0.25055879240186402</v>
      </c>
    </row>
    <row r="430" spans="1:5">
      <c r="A430" s="16"/>
      <c r="B430" s="3"/>
      <c r="C430" s="23" t="s">
        <v>1884</v>
      </c>
      <c r="D430" s="24">
        <f>D431*E430</f>
        <v>11.160730924435976</v>
      </c>
      <c r="E430" s="25">
        <v>0.74944120759813604</v>
      </c>
    </row>
    <row r="431" spans="1:5">
      <c r="A431" s="16"/>
      <c r="B431" s="3"/>
      <c r="C431" s="26" t="s">
        <v>0</v>
      </c>
      <c r="D431" s="27">
        <f>'FCC Detail'!F709/1000</f>
        <v>14.892070000000002</v>
      </c>
      <c r="E431" s="22">
        <v>1</v>
      </c>
    </row>
    <row r="432" spans="1:5">
      <c r="A432" s="16"/>
      <c r="B432" s="3"/>
      <c r="C432" s="26"/>
      <c r="D432" s="27"/>
      <c r="E432" s="29"/>
    </row>
    <row r="433" spans="1:5" ht="12.75" customHeight="1">
      <c r="A433" s="16"/>
      <c r="B433" s="3" t="s">
        <v>2</v>
      </c>
      <c r="D433" s="27"/>
      <c r="E433" s="29"/>
    </row>
    <row r="434" spans="1:5">
      <c r="A434" s="16"/>
      <c r="B434" s="3"/>
      <c r="C434" s="4" t="s">
        <v>4</v>
      </c>
      <c r="D434" s="19">
        <f>D436*E434</f>
        <v>17.417875079663062</v>
      </c>
      <c r="E434" s="22">
        <v>0.25055879240186396</v>
      </c>
    </row>
    <row r="435" spans="1:5">
      <c r="A435" s="16"/>
      <c r="B435" s="3"/>
      <c r="C435" s="23" t="s">
        <v>1884</v>
      </c>
      <c r="D435" s="24">
        <f>D436*E435</f>
        <v>52.098244920336938</v>
      </c>
      <c r="E435" s="25">
        <v>0.74944120759813604</v>
      </c>
    </row>
    <row r="436" spans="1:5">
      <c r="A436" s="16"/>
      <c r="B436" s="3"/>
      <c r="C436" s="26" t="s">
        <v>0</v>
      </c>
      <c r="D436" s="27">
        <f>'FCC Detail'!G709/1000</f>
        <v>69.516120000000001</v>
      </c>
      <c r="E436" s="22">
        <v>1</v>
      </c>
    </row>
    <row r="437" spans="1:5">
      <c r="A437" s="16"/>
      <c r="B437" s="3"/>
      <c r="D437" s="27"/>
      <c r="E437" s="29"/>
    </row>
    <row r="438" spans="1:5">
      <c r="A438" s="16"/>
      <c r="B438" s="3" t="s">
        <v>0</v>
      </c>
      <c r="D438" s="27"/>
      <c r="E438" s="29"/>
    </row>
    <row r="439" spans="1:5">
      <c r="A439" s="16"/>
      <c r="B439" s="3"/>
      <c r="C439" s="4" t="s">
        <v>4</v>
      </c>
      <c r="D439" s="27">
        <f>SUM(D429+D434)</f>
        <v>21.149214155227089</v>
      </c>
      <c r="E439" s="22">
        <v>0.25055879240186396</v>
      </c>
    </row>
    <row r="440" spans="1:5">
      <c r="A440" s="16"/>
      <c r="B440" s="3"/>
      <c r="C440" s="23" t="s">
        <v>1884</v>
      </c>
      <c r="D440" s="30">
        <f>SUM(D430+D435)</f>
        <v>63.258975844772912</v>
      </c>
      <c r="E440" s="25">
        <v>0.74944120759813593</v>
      </c>
    </row>
    <row r="441" spans="1:5" ht="15.75" thickBot="1">
      <c r="A441" s="31"/>
      <c r="B441" s="32"/>
      <c r="C441" s="33" t="s">
        <v>0</v>
      </c>
      <c r="D441" s="34">
        <f>SUM(D439:D440)</f>
        <v>84.408190000000005</v>
      </c>
      <c r="E441" s="58">
        <v>0.99999999999999989</v>
      </c>
    </row>
    <row r="442" spans="1:5" ht="15.75" thickBot="1">
      <c r="A442" s="36"/>
      <c r="B442" s="3"/>
      <c r="C442" s="26"/>
      <c r="E442" s="28"/>
    </row>
    <row r="443" spans="1:5">
      <c r="A443" s="11" t="s">
        <v>1909</v>
      </c>
      <c r="B443" s="12"/>
      <c r="C443" s="13"/>
      <c r="D443" s="39"/>
      <c r="E443" s="15"/>
    </row>
    <row r="444" spans="1:5" ht="15.75" thickBot="1">
      <c r="A444" s="16"/>
      <c r="B444" s="3"/>
      <c r="D444" s="17">
        <v>2011</v>
      </c>
      <c r="E444" s="18" t="s">
        <v>1883</v>
      </c>
    </row>
    <row r="445" spans="1:5">
      <c r="A445" s="16"/>
      <c r="B445" s="3" t="s">
        <v>1</v>
      </c>
      <c r="E445" s="21"/>
    </row>
    <row r="446" spans="1:5">
      <c r="A446" s="16"/>
      <c r="B446" s="3"/>
      <c r="C446" s="4" t="s">
        <v>4</v>
      </c>
      <c r="D446" s="19">
        <f>D448*E446</f>
        <v>0</v>
      </c>
      <c r="E446" s="22">
        <v>0</v>
      </c>
    </row>
    <row r="447" spans="1:5">
      <c r="A447" s="16"/>
      <c r="B447" s="3"/>
      <c r="C447" s="23" t="s">
        <v>1884</v>
      </c>
      <c r="D447" s="24">
        <f>D448*E447</f>
        <v>0</v>
      </c>
      <c r="E447" s="25">
        <v>0</v>
      </c>
    </row>
    <row r="448" spans="1:5">
      <c r="A448" s="16"/>
      <c r="B448" s="3"/>
      <c r="C448" s="26" t="s">
        <v>0</v>
      </c>
      <c r="D448" s="27">
        <f>'FCC Detail'!F714/1000</f>
        <v>0</v>
      </c>
      <c r="E448" s="22">
        <v>0</v>
      </c>
    </row>
    <row r="449" spans="1:5">
      <c r="A449" s="16"/>
      <c r="B449" s="3"/>
      <c r="C449" s="26"/>
      <c r="D449" s="27"/>
      <c r="E449" s="29"/>
    </row>
    <row r="450" spans="1:5" ht="12.75" customHeight="1">
      <c r="A450" s="16"/>
      <c r="B450" s="3" t="s">
        <v>2</v>
      </c>
      <c r="D450" s="27"/>
      <c r="E450" s="21"/>
    </row>
    <row r="451" spans="1:5">
      <c r="A451" s="16"/>
      <c r="B451" s="3"/>
      <c r="C451" s="4" t="s">
        <v>4</v>
      </c>
      <c r="D451" s="19">
        <f>D453*E451</f>
        <v>212.40861617310895</v>
      </c>
      <c r="E451" s="22">
        <v>0.45456824758457787</v>
      </c>
    </row>
    <row r="452" spans="1:5">
      <c r="A452" s="16"/>
      <c r="B452" s="3"/>
      <c r="C452" s="23" t="s">
        <v>1884</v>
      </c>
      <c r="D452" s="24">
        <f>D453*E452</f>
        <v>254.86690802326106</v>
      </c>
      <c r="E452" s="25">
        <v>0.54543175241542208</v>
      </c>
    </row>
    <row r="453" spans="1:5">
      <c r="A453" s="16"/>
      <c r="B453" s="3"/>
      <c r="C453" s="26" t="s">
        <v>0</v>
      </c>
      <c r="D453" s="27">
        <f>'FCC Detail'!G714/1000</f>
        <v>467.27552419637004</v>
      </c>
      <c r="E453" s="22">
        <v>1</v>
      </c>
    </row>
    <row r="454" spans="1:5">
      <c r="A454" s="16"/>
      <c r="B454" s="3"/>
      <c r="D454" s="27"/>
      <c r="E454" s="21"/>
    </row>
    <row r="455" spans="1:5">
      <c r="A455" s="16"/>
      <c r="B455" s="3" t="s">
        <v>0</v>
      </c>
      <c r="D455" s="27"/>
      <c r="E455" s="21"/>
    </row>
    <row r="456" spans="1:5">
      <c r="A456" s="16"/>
      <c r="B456" s="3"/>
      <c r="C456" s="4" t="s">
        <v>4</v>
      </c>
      <c r="D456" s="27">
        <f>SUM(D446+D451)</f>
        <v>212.40861617310895</v>
      </c>
      <c r="E456" s="22">
        <v>0.45456824758457787</v>
      </c>
    </row>
    <row r="457" spans="1:5">
      <c r="A457" s="16"/>
      <c r="B457" s="3"/>
      <c r="C457" s="23" t="s">
        <v>1884</v>
      </c>
      <c r="D457" s="30">
        <f>SUM(D447+D452)</f>
        <v>254.86690802326106</v>
      </c>
      <c r="E457" s="25">
        <v>0.54543175241542208</v>
      </c>
    </row>
    <row r="458" spans="1:5" ht="15.75" thickBot="1">
      <c r="A458" s="31"/>
      <c r="B458" s="32"/>
      <c r="C458" s="33" t="s">
        <v>0</v>
      </c>
      <c r="D458" s="34">
        <f>SUM(D456:D457)</f>
        <v>467.27552419637004</v>
      </c>
      <c r="E458" s="35">
        <v>1</v>
      </c>
    </row>
    <row r="459" spans="1:5" ht="15.75" thickBot="1">
      <c r="A459" s="36"/>
      <c r="B459" s="3"/>
      <c r="C459" s="26"/>
      <c r="E459" s="28"/>
    </row>
    <row r="460" spans="1:5">
      <c r="A460" s="11" t="s">
        <v>1910</v>
      </c>
      <c r="B460" s="12"/>
      <c r="C460" s="13"/>
      <c r="D460" s="39"/>
      <c r="E460" s="15"/>
    </row>
    <row r="461" spans="1:5" ht="15.75" thickBot="1">
      <c r="A461" s="16"/>
      <c r="B461" s="3"/>
      <c r="D461" s="17">
        <v>2011</v>
      </c>
      <c r="E461" s="18" t="s">
        <v>1883</v>
      </c>
    </row>
    <row r="462" spans="1:5">
      <c r="A462" s="16"/>
      <c r="B462" s="3" t="s">
        <v>1</v>
      </c>
      <c r="E462" s="21"/>
    </row>
    <row r="463" spans="1:5">
      <c r="A463" s="16"/>
      <c r="B463" s="3"/>
      <c r="C463" s="4" t="s">
        <v>4</v>
      </c>
      <c r="D463" s="19">
        <f>D465*E463</f>
        <v>0</v>
      </c>
      <c r="E463" s="22">
        <v>0</v>
      </c>
    </row>
    <row r="464" spans="1:5">
      <c r="A464" s="16"/>
      <c r="B464" s="3"/>
      <c r="C464" s="23" t="s">
        <v>1884</v>
      </c>
      <c r="D464" s="24">
        <f>D465*E464</f>
        <v>0</v>
      </c>
      <c r="E464" s="25">
        <v>0</v>
      </c>
    </row>
    <row r="465" spans="1:5">
      <c r="A465" s="16"/>
      <c r="B465" s="3"/>
      <c r="C465" s="26" t="s">
        <v>0</v>
      </c>
      <c r="D465" s="27">
        <f>'FCC Detail'!F719/1000</f>
        <v>0</v>
      </c>
      <c r="E465" s="22">
        <v>0</v>
      </c>
    </row>
    <row r="466" spans="1:5">
      <c r="A466" s="16"/>
      <c r="B466" s="3"/>
      <c r="C466" s="26"/>
      <c r="D466" s="27"/>
      <c r="E466" s="29"/>
    </row>
    <row r="467" spans="1:5" ht="12.75" customHeight="1">
      <c r="A467" s="16"/>
      <c r="B467" s="3" t="s">
        <v>2</v>
      </c>
      <c r="D467" s="27"/>
      <c r="E467" s="29"/>
    </row>
    <row r="468" spans="1:5">
      <c r="A468" s="16"/>
      <c r="B468" s="3"/>
      <c r="C468" s="4" t="s">
        <v>4</v>
      </c>
      <c r="D468" s="19">
        <f>D470*E468</f>
        <v>389.25057850259475</v>
      </c>
      <c r="E468" s="22">
        <v>0.45456824758457792</v>
      </c>
    </row>
    <row r="469" spans="1:5">
      <c r="A469" s="16"/>
      <c r="B469" s="3"/>
      <c r="C469" s="23" t="s">
        <v>1884</v>
      </c>
      <c r="D469" s="24">
        <f>D470*E469</f>
        <v>467.05775489055532</v>
      </c>
      <c r="E469" s="25">
        <v>0.54543175241542208</v>
      </c>
    </row>
    <row r="470" spans="1:5">
      <c r="A470" s="16"/>
      <c r="B470" s="3"/>
      <c r="C470" s="26" t="s">
        <v>0</v>
      </c>
      <c r="D470" s="27">
        <f>'FCC Detail'!G719/1000</f>
        <v>856.30833339315006</v>
      </c>
      <c r="E470" s="22">
        <v>1</v>
      </c>
    </row>
    <row r="471" spans="1:5">
      <c r="A471" s="16"/>
      <c r="B471" s="3"/>
      <c r="D471" s="27"/>
      <c r="E471" s="29"/>
    </row>
    <row r="472" spans="1:5">
      <c r="A472" s="16"/>
      <c r="B472" s="3" t="s">
        <v>0</v>
      </c>
      <c r="D472" s="27"/>
      <c r="E472" s="29"/>
    </row>
    <row r="473" spans="1:5" ht="14.25" customHeight="1">
      <c r="A473" s="16"/>
      <c r="B473" s="3"/>
      <c r="C473" s="4" t="s">
        <v>4</v>
      </c>
      <c r="D473" s="27">
        <f>SUM(D463+D468)</f>
        <v>389.25057850259475</v>
      </c>
      <c r="E473" s="22">
        <v>0.45456824758457792</v>
      </c>
    </row>
    <row r="474" spans="1:5">
      <c r="A474" s="16"/>
      <c r="B474" s="3"/>
      <c r="C474" s="23" t="s">
        <v>1884</v>
      </c>
      <c r="D474" s="30">
        <f>SUM(D464+D469)</f>
        <v>467.05775489055532</v>
      </c>
      <c r="E474" s="25">
        <v>0.54543175241542208</v>
      </c>
    </row>
    <row r="475" spans="1:5" ht="15.75" thickBot="1">
      <c r="A475" s="31"/>
      <c r="B475" s="32"/>
      <c r="C475" s="33" t="s">
        <v>0</v>
      </c>
      <c r="D475" s="34">
        <f>SUM(D473:D474)</f>
        <v>856.30833339315006</v>
      </c>
      <c r="E475" s="35">
        <v>1</v>
      </c>
    </row>
    <row r="476" spans="1:5" ht="15.75" thickBot="1">
      <c r="A476" s="36"/>
      <c r="B476" s="3"/>
      <c r="C476" s="26"/>
      <c r="E476" s="28"/>
    </row>
    <row r="477" spans="1:5">
      <c r="A477" s="11" t="s">
        <v>1911</v>
      </c>
      <c r="B477" s="12"/>
      <c r="C477" s="13"/>
      <c r="D477" s="39"/>
      <c r="E477" s="15"/>
    </row>
    <row r="478" spans="1:5" ht="15.75" thickBot="1">
      <c r="A478" s="16"/>
      <c r="B478" s="3"/>
      <c r="D478" s="17">
        <v>2011</v>
      </c>
      <c r="E478" s="18" t="s">
        <v>1883</v>
      </c>
    </row>
    <row r="479" spans="1:5">
      <c r="A479" s="16"/>
      <c r="B479" s="3" t="s">
        <v>1</v>
      </c>
      <c r="E479" s="21"/>
    </row>
    <row r="480" spans="1:5">
      <c r="A480" s="16"/>
      <c r="B480" s="3"/>
      <c r="C480" s="4" t="s">
        <v>4</v>
      </c>
      <c r="D480" s="19">
        <f>D482*E480</f>
        <v>0</v>
      </c>
      <c r="E480" s="22">
        <v>0</v>
      </c>
    </row>
    <row r="481" spans="1:5">
      <c r="A481" s="16"/>
      <c r="B481" s="3"/>
      <c r="C481" s="23" t="s">
        <v>1884</v>
      </c>
      <c r="D481" s="24">
        <f>D482*E481</f>
        <v>0</v>
      </c>
      <c r="E481" s="25">
        <v>0</v>
      </c>
    </row>
    <row r="482" spans="1:5">
      <c r="A482" s="16"/>
      <c r="B482" s="3"/>
      <c r="C482" s="26" t="s">
        <v>0</v>
      </c>
      <c r="D482" s="27">
        <f>'FCC Detail'!F724/1000</f>
        <v>0</v>
      </c>
      <c r="E482" s="22">
        <v>0</v>
      </c>
    </row>
    <row r="483" spans="1:5" ht="12.75" customHeight="1">
      <c r="A483" s="16"/>
      <c r="B483" s="3"/>
      <c r="C483" s="26"/>
      <c r="D483" s="27"/>
      <c r="E483" s="29"/>
    </row>
    <row r="484" spans="1:5" ht="12.75" customHeight="1">
      <c r="A484" s="16"/>
      <c r="B484" s="3" t="s">
        <v>2</v>
      </c>
      <c r="D484" s="27"/>
      <c r="E484" s="29"/>
    </row>
    <row r="485" spans="1:5">
      <c r="A485" s="16"/>
      <c r="B485" s="3"/>
      <c r="C485" s="4" t="s">
        <v>4</v>
      </c>
      <c r="D485" s="19">
        <f>D487*E485</f>
        <v>110.19363177798296</v>
      </c>
      <c r="E485" s="22">
        <v>0.45456824758457787</v>
      </c>
    </row>
    <row r="486" spans="1:5">
      <c r="A486" s="16"/>
      <c r="B486" s="3"/>
      <c r="C486" s="23" t="s">
        <v>1884</v>
      </c>
      <c r="D486" s="24">
        <f>D487*E486</f>
        <v>132.22020236796698</v>
      </c>
      <c r="E486" s="25">
        <v>0.54543175241542219</v>
      </c>
    </row>
    <row r="487" spans="1:5">
      <c r="A487" s="16"/>
      <c r="B487" s="3"/>
      <c r="C487" s="26" t="s">
        <v>0</v>
      </c>
      <c r="D487" s="27">
        <f>'FCC Detail'!G724/1000</f>
        <v>242.41383414594992</v>
      </c>
      <c r="E487" s="22">
        <v>1</v>
      </c>
    </row>
    <row r="488" spans="1:5">
      <c r="A488" s="16"/>
      <c r="B488" s="3"/>
      <c r="D488" s="27"/>
      <c r="E488" s="29"/>
    </row>
    <row r="489" spans="1:5">
      <c r="A489" s="16"/>
      <c r="B489" s="3" t="s">
        <v>0</v>
      </c>
      <c r="D489" s="27"/>
      <c r="E489" s="29"/>
    </row>
    <row r="490" spans="1:5">
      <c r="A490" s="16"/>
      <c r="B490" s="3"/>
      <c r="C490" s="4" t="s">
        <v>4</v>
      </c>
      <c r="D490" s="27">
        <f>SUM(D480+D485)</f>
        <v>110.19363177798296</v>
      </c>
      <c r="E490" s="22">
        <v>0.45456824758457787</v>
      </c>
    </row>
    <row r="491" spans="1:5">
      <c r="A491" s="16"/>
      <c r="B491" s="3"/>
      <c r="C491" s="23" t="s">
        <v>1884</v>
      </c>
      <c r="D491" s="30">
        <f>SUM(D481+D486)</f>
        <v>132.22020236796698</v>
      </c>
      <c r="E491" s="25">
        <v>0.54543175241542219</v>
      </c>
    </row>
    <row r="492" spans="1:5" ht="15.75" thickBot="1">
      <c r="A492" s="31"/>
      <c r="B492" s="32"/>
      <c r="C492" s="33" t="s">
        <v>0</v>
      </c>
      <c r="D492" s="34">
        <f>SUM(D490:D491)</f>
        <v>242.41383414594992</v>
      </c>
      <c r="E492" s="35">
        <v>1</v>
      </c>
    </row>
    <row r="493" spans="1:5" ht="15.75" thickBot="1">
      <c r="A493" s="36"/>
      <c r="B493" s="3"/>
      <c r="C493" s="26"/>
      <c r="E493" s="28"/>
    </row>
    <row r="494" spans="1:5">
      <c r="A494" s="11" t="s">
        <v>1912</v>
      </c>
      <c r="B494" s="12"/>
      <c r="C494" s="13"/>
      <c r="D494" s="39"/>
      <c r="E494" s="15"/>
    </row>
    <row r="495" spans="1:5" ht="15.75" thickBot="1">
      <c r="A495" s="16"/>
      <c r="B495" s="3"/>
      <c r="D495" s="17">
        <v>2011</v>
      </c>
      <c r="E495" s="18" t="s">
        <v>1883</v>
      </c>
    </row>
    <row r="496" spans="1:5">
      <c r="A496" s="16"/>
      <c r="B496" s="3" t="s">
        <v>1</v>
      </c>
      <c r="E496" s="21"/>
    </row>
    <row r="497" spans="1:5">
      <c r="A497" s="16"/>
      <c r="B497" s="3"/>
      <c r="C497" s="4" t="s">
        <v>4</v>
      </c>
      <c r="D497" s="19">
        <f>D499*E497</f>
        <v>0</v>
      </c>
      <c r="E497" s="22">
        <v>0</v>
      </c>
    </row>
    <row r="498" spans="1:5">
      <c r="A498" s="16"/>
      <c r="B498" s="3"/>
      <c r="C498" s="23" t="s">
        <v>1884</v>
      </c>
      <c r="D498" s="24">
        <f>D499*E498</f>
        <v>0</v>
      </c>
      <c r="E498" s="25">
        <v>0</v>
      </c>
    </row>
    <row r="499" spans="1:5">
      <c r="A499" s="16"/>
      <c r="B499" s="3"/>
      <c r="C499" s="26" t="s">
        <v>0</v>
      </c>
      <c r="D499" s="27">
        <f>'FCC Detail'!F727/1000</f>
        <v>0</v>
      </c>
      <c r="E499" s="22">
        <v>0</v>
      </c>
    </row>
    <row r="500" spans="1:5">
      <c r="A500" s="16"/>
      <c r="B500" s="3"/>
      <c r="C500" s="26"/>
      <c r="D500" s="27"/>
      <c r="E500" s="29"/>
    </row>
    <row r="501" spans="1:5" ht="12.75" customHeight="1">
      <c r="A501" s="16"/>
      <c r="B501" s="3" t="s">
        <v>2</v>
      </c>
      <c r="D501" s="27"/>
      <c r="E501" s="29"/>
    </row>
    <row r="502" spans="1:5">
      <c r="A502" s="16"/>
      <c r="B502" s="3"/>
      <c r="C502" s="4" t="s">
        <v>4</v>
      </c>
      <c r="D502" s="19">
        <f>D504*E502</f>
        <v>178.16665999999998</v>
      </c>
      <c r="E502" s="22">
        <v>1</v>
      </c>
    </row>
    <row r="503" spans="1:5">
      <c r="A503" s="16"/>
      <c r="B503" s="3"/>
      <c r="C503" s="23" t="s">
        <v>1884</v>
      </c>
      <c r="D503" s="24">
        <f>D504*E503</f>
        <v>0</v>
      </c>
      <c r="E503" s="25">
        <v>0</v>
      </c>
    </row>
    <row r="504" spans="1:5">
      <c r="A504" s="16"/>
      <c r="B504" s="3"/>
      <c r="C504" s="26" t="s">
        <v>0</v>
      </c>
      <c r="D504" s="27">
        <f>'FCC Detail'!G727/1000</f>
        <v>178.16665999999998</v>
      </c>
      <c r="E504" s="22">
        <v>1</v>
      </c>
    </row>
    <row r="505" spans="1:5">
      <c r="A505" s="16"/>
      <c r="B505" s="3"/>
      <c r="D505" s="27"/>
      <c r="E505" s="29"/>
    </row>
    <row r="506" spans="1:5">
      <c r="A506" s="16"/>
      <c r="B506" s="3" t="s">
        <v>0</v>
      </c>
      <c r="D506" s="27"/>
      <c r="E506" s="29"/>
    </row>
    <row r="507" spans="1:5">
      <c r="A507" s="16"/>
      <c r="B507" s="3"/>
      <c r="C507" s="4" t="s">
        <v>4</v>
      </c>
      <c r="D507" s="27">
        <f>SUM(D497+D502)</f>
        <v>178.16665999999998</v>
      </c>
      <c r="E507" s="22">
        <v>1</v>
      </c>
    </row>
    <row r="508" spans="1:5">
      <c r="A508" s="16"/>
      <c r="B508" s="3"/>
      <c r="C508" s="23" t="s">
        <v>1884</v>
      </c>
      <c r="D508" s="30">
        <f>SUM(D498+D503)</f>
        <v>0</v>
      </c>
      <c r="E508" s="25">
        <v>0</v>
      </c>
    </row>
    <row r="509" spans="1:5" ht="15.75" thickBot="1">
      <c r="A509" s="31"/>
      <c r="B509" s="32"/>
      <c r="C509" s="33" t="s">
        <v>0</v>
      </c>
      <c r="D509" s="34">
        <f>SUM(D507:D508)</f>
        <v>178.16665999999998</v>
      </c>
      <c r="E509" s="35">
        <v>1</v>
      </c>
    </row>
    <row r="510" spans="1:5" ht="15.75" thickBot="1">
      <c r="A510" s="36"/>
      <c r="B510" s="3"/>
      <c r="C510" s="26"/>
      <c r="E510" s="28"/>
    </row>
    <row r="511" spans="1:5">
      <c r="A511" s="11" t="s">
        <v>1913</v>
      </c>
      <c r="B511" s="12"/>
      <c r="C511" s="13"/>
      <c r="D511" s="39"/>
      <c r="E511" s="15"/>
    </row>
    <row r="512" spans="1:5" ht="15.75" thickBot="1">
      <c r="A512" s="16"/>
      <c r="B512" s="3"/>
      <c r="D512" s="17">
        <v>2011</v>
      </c>
      <c r="E512" s="18" t="s">
        <v>1883</v>
      </c>
    </row>
    <row r="513" spans="1:5">
      <c r="A513" s="16"/>
      <c r="B513" s="3" t="s">
        <v>1</v>
      </c>
      <c r="E513" s="21"/>
    </row>
    <row r="514" spans="1:5">
      <c r="A514" s="16"/>
      <c r="B514" s="3"/>
      <c r="C514" s="4" t="s">
        <v>4</v>
      </c>
      <c r="D514" s="19">
        <f>D516*E514</f>
        <v>137.19072258000003</v>
      </c>
      <c r="E514" s="22">
        <v>0.18600000000000003</v>
      </c>
    </row>
    <row r="515" spans="1:5">
      <c r="A515" s="16"/>
      <c r="B515" s="3"/>
      <c r="C515" s="23" t="s">
        <v>1884</v>
      </c>
      <c r="D515" s="24">
        <f>D516*E515</f>
        <v>600.39380742000003</v>
      </c>
      <c r="E515" s="25">
        <v>0.81400000000000006</v>
      </c>
    </row>
    <row r="516" spans="1:5">
      <c r="A516" s="16"/>
      <c r="B516" s="3"/>
      <c r="C516" s="26" t="s">
        <v>0</v>
      </c>
      <c r="D516" s="27">
        <f>'FCC Detail'!F736/1000</f>
        <v>737.58452999999997</v>
      </c>
      <c r="E516" s="22">
        <v>1</v>
      </c>
    </row>
    <row r="517" spans="1:5">
      <c r="A517" s="16"/>
      <c r="B517" s="3"/>
      <c r="C517" s="26"/>
      <c r="D517" s="27"/>
      <c r="E517" s="29"/>
    </row>
    <row r="518" spans="1:5" ht="12.75" customHeight="1">
      <c r="A518" s="16"/>
      <c r="B518" s="3" t="s">
        <v>2</v>
      </c>
      <c r="D518" s="27"/>
      <c r="E518" s="29"/>
    </row>
    <row r="519" spans="1:5">
      <c r="A519" s="16"/>
      <c r="B519" s="3"/>
      <c r="C519" s="4" t="s">
        <v>4</v>
      </c>
      <c r="D519" s="19">
        <f>D521*E519</f>
        <v>78.786105060000011</v>
      </c>
      <c r="E519" s="22">
        <v>0.186</v>
      </c>
    </row>
    <row r="520" spans="1:5">
      <c r="A520" s="16"/>
      <c r="B520" s="3"/>
      <c r="C520" s="23" t="s">
        <v>1884</v>
      </c>
      <c r="D520" s="24">
        <f>D521*E520</f>
        <v>344.79510494000004</v>
      </c>
      <c r="E520" s="25">
        <v>0.81399999999999995</v>
      </c>
    </row>
    <row r="521" spans="1:5">
      <c r="A521" s="16"/>
      <c r="B521" s="3"/>
      <c r="C521" s="26" t="s">
        <v>0</v>
      </c>
      <c r="D521" s="27">
        <f>'FCC Detail'!G736/1000</f>
        <v>423.58121000000006</v>
      </c>
      <c r="E521" s="22">
        <v>1</v>
      </c>
    </row>
    <row r="522" spans="1:5">
      <c r="A522" s="16"/>
      <c r="B522" s="3"/>
      <c r="D522" s="27"/>
      <c r="E522" s="29"/>
    </row>
    <row r="523" spans="1:5">
      <c r="A523" s="16"/>
      <c r="B523" s="3" t="s">
        <v>0</v>
      </c>
      <c r="D523" s="27"/>
      <c r="E523" s="29"/>
    </row>
    <row r="524" spans="1:5">
      <c r="A524" s="16"/>
      <c r="B524" s="3"/>
      <c r="C524" s="4" t="s">
        <v>4</v>
      </c>
      <c r="D524" s="27">
        <f>SUM(D514+D519)</f>
        <v>215.97682764000004</v>
      </c>
      <c r="E524" s="22">
        <v>0.18600000000000003</v>
      </c>
    </row>
    <row r="525" spans="1:5">
      <c r="A525" s="16"/>
      <c r="B525" s="3"/>
      <c r="C525" s="23" t="s">
        <v>1884</v>
      </c>
      <c r="D525" s="30">
        <f>SUM(D515+D520)</f>
        <v>945.18891236000013</v>
      </c>
      <c r="E525" s="25">
        <v>0.81399999999999995</v>
      </c>
    </row>
    <row r="526" spans="1:5" ht="15.75" thickBot="1">
      <c r="A526" s="31"/>
      <c r="B526" s="32"/>
      <c r="C526" s="33" t="s">
        <v>0</v>
      </c>
      <c r="D526" s="34">
        <f>SUM(D524:D525)</f>
        <v>1161.1657400000001</v>
      </c>
      <c r="E526" s="35">
        <v>1</v>
      </c>
    </row>
    <row r="527" spans="1:5" ht="15.75" thickBot="1">
      <c r="A527" s="36"/>
      <c r="B527" s="3"/>
      <c r="C527" s="26"/>
      <c r="E527" s="28"/>
    </row>
    <row r="528" spans="1:5" ht="27.75" customHeight="1">
      <c r="A528" s="90" t="s">
        <v>1914</v>
      </c>
      <c r="B528" s="91"/>
      <c r="C528" s="91"/>
      <c r="D528" s="91"/>
      <c r="E528" s="92"/>
    </row>
    <row r="529" spans="1:5" ht="15.75" thickBot="1">
      <c r="A529" s="59"/>
      <c r="B529" s="60"/>
      <c r="C529" s="60"/>
      <c r="D529" s="17">
        <v>2011</v>
      </c>
      <c r="E529" s="18" t="s">
        <v>1883</v>
      </c>
    </row>
    <row r="530" spans="1:5">
      <c r="A530" s="16"/>
      <c r="B530" s="3" t="s">
        <v>1</v>
      </c>
      <c r="E530" s="15"/>
    </row>
    <row r="531" spans="1:5">
      <c r="A531" s="16"/>
      <c r="B531" s="3"/>
      <c r="C531" s="4" t="s">
        <v>4</v>
      </c>
      <c r="D531" s="19">
        <f>D533*E531</f>
        <v>326.18805268</v>
      </c>
      <c r="E531" s="22">
        <v>0.28299999999999997</v>
      </c>
    </row>
    <row r="532" spans="1:5">
      <c r="A532" s="16"/>
      <c r="B532" s="3"/>
      <c r="C532" s="23" t="s">
        <v>1884</v>
      </c>
      <c r="D532" s="24">
        <f>D533*E532</f>
        <v>826.41990732000011</v>
      </c>
      <c r="E532" s="25">
        <v>0.71700000000000008</v>
      </c>
    </row>
    <row r="533" spans="1:5">
      <c r="A533" s="16"/>
      <c r="B533" s="3"/>
      <c r="C533" s="26" t="s">
        <v>0</v>
      </c>
      <c r="D533" s="27">
        <f>'FCC Detail'!F746/1000</f>
        <v>1152.60796</v>
      </c>
      <c r="E533" s="22">
        <v>1</v>
      </c>
    </row>
    <row r="534" spans="1:5">
      <c r="A534" s="16"/>
      <c r="B534" s="3"/>
      <c r="C534" s="26"/>
      <c r="D534" s="27"/>
      <c r="E534" s="29"/>
    </row>
    <row r="535" spans="1:5" ht="12.75" customHeight="1">
      <c r="A535" s="16"/>
      <c r="B535" s="3" t="s">
        <v>2</v>
      </c>
      <c r="D535" s="27"/>
      <c r="E535" s="29"/>
    </row>
    <row r="536" spans="1:5">
      <c r="A536" s="16"/>
      <c r="B536" s="3"/>
      <c r="C536" s="4" t="s">
        <v>4</v>
      </c>
      <c r="D536" s="19">
        <f>D538*E536</f>
        <v>134.76931195</v>
      </c>
      <c r="E536" s="22">
        <v>0.28299999999999997</v>
      </c>
    </row>
    <row r="537" spans="1:5">
      <c r="A537" s="16"/>
      <c r="B537" s="3"/>
      <c r="C537" s="23" t="s">
        <v>1884</v>
      </c>
      <c r="D537" s="24">
        <f>D538*E537</f>
        <v>341.44733804999998</v>
      </c>
      <c r="E537" s="25">
        <v>0.71699999999999997</v>
      </c>
    </row>
    <row r="538" spans="1:5">
      <c r="A538" s="16"/>
      <c r="B538" s="3"/>
      <c r="C538" s="26" t="s">
        <v>0</v>
      </c>
      <c r="D538" s="27">
        <f>'FCC Detail'!G746/1000</f>
        <v>476.21665000000002</v>
      </c>
      <c r="E538" s="22">
        <v>1</v>
      </c>
    </row>
    <row r="539" spans="1:5">
      <c r="A539" s="16"/>
      <c r="B539" s="3"/>
      <c r="D539" s="27"/>
      <c r="E539" s="29"/>
    </row>
    <row r="540" spans="1:5">
      <c r="A540" s="16"/>
      <c r="B540" s="3" t="s">
        <v>0</v>
      </c>
      <c r="D540" s="27"/>
      <c r="E540" s="29"/>
    </row>
    <row r="541" spans="1:5">
      <c r="A541" s="16"/>
      <c r="B541" s="3"/>
      <c r="C541" s="4" t="s">
        <v>4</v>
      </c>
      <c r="D541" s="27">
        <f>SUM(D531+D536)</f>
        <v>460.95736463000003</v>
      </c>
      <c r="E541" s="22">
        <v>0.28299999999999992</v>
      </c>
    </row>
    <row r="542" spans="1:5">
      <c r="A542" s="16"/>
      <c r="B542" s="3"/>
      <c r="C542" s="23" t="s">
        <v>1884</v>
      </c>
      <c r="D542" s="30">
        <f>SUM(D532+D537)</f>
        <v>1167.8672453700001</v>
      </c>
      <c r="E542" s="25">
        <v>0.71699999999999997</v>
      </c>
    </row>
    <row r="543" spans="1:5" ht="15.75" thickBot="1">
      <c r="A543" s="31"/>
      <c r="B543" s="32"/>
      <c r="C543" s="33" t="s">
        <v>0</v>
      </c>
      <c r="D543" s="34">
        <f>SUM(D541:D542)</f>
        <v>1628.8246100000001</v>
      </c>
      <c r="E543" s="35">
        <v>0.99999999999999989</v>
      </c>
    </row>
    <row r="544" spans="1:5" ht="15.75" thickBot="1">
      <c r="A544" s="36"/>
      <c r="B544" s="3"/>
      <c r="C544" s="26"/>
      <c r="E544" s="28"/>
    </row>
    <row r="545" spans="1:5" ht="31.5" customHeight="1">
      <c r="A545" s="90" t="s">
        <v>1915</v>
      </c>
      <c r="B545" s="91"/>
      <c r="C545" s="91"/>
      <c r="D545" s="91"/>
      <c r="E545" s="92"/>
    </row>
    <row r="546" spans="1:5" ht="15.75" thickBot="1">
      <c r="A546" s="16"/>
      <c r="B546" s="3"/>
      <c r="D546" s="17">
        <v>2011</v>
      </c>
      <c r="E546" s="18" t="s">
        <v>1883</v>
      </c>
    </row>
    <row r="547" spans="1:5">
      <c r="A547" s="16"/>
      <c r="B547" s="3" t="s">
        <v>1</v>
      </c>
      <c r="E547" s="21"/>
    </row>
    <row r="548" spans="1:5">
      <c r="A548" s="16"/>
      <c r="B548" s="3"/>
      <c r="C548" s="4" t="s">
        <v>4</v>
      </c>
      <c r="D548" s="19">
        <f>D550*E548</f>
        <v>289.56252599999999</v>
      </c>
      <c r="E548" s="22">
        <v>0.79200000000000004</v>
      </c>
    </row>
    <row r="549" spans="1:5">
      <c r="A549" s="16"/>
      <c r="B549" s="3"/>
      <c r="C549" s="23" t="s">
        <v>1884</v>
      </c>
      <c r="D549" s="24">
        <f>D550*E549</f>
        <v>76.046723999999983</v>
      </c>
      <c r="E549" s="25">
        <v>0.20799999999999996</v>
      </c>
    </row>
    <row r="550" spans="1:5">
      <c r="A550" s="16"/>
      <c r="B550" s="3"/>
      <c r="C550" s="26" t="s">
        <v>0</v>
      </c>
      <c r="D550" s="27">
        <f>'FCC Detail'!F751/1000</f>
        <v>365.60924999999997</v>
      </c>
      <c r="E550" s="22">
        <v>1</v>
      </c>
    </row>
    <row r="551" spans="1:5">
      <c r="A551" s="16"/>
      <c r="B551" s="3"/>
      <c r="C551" s="26"/>
      <c r="D551" s="27"/>
      <c r="E551" s="22"/>
    </row>
    <row r="552" spans="1:5" ht="12.75" customHeight="1">
      <c r="A552" s="16"/>
      <c r="B552" s="3" t="s">
        <v>2</v>
      </c>
      <c r="D552" s="27"/>
      <c r="E552" s="22"/>
    </row>
    <row r="553" spans="1:5">
      <c r="A553" s="16"/>
      <c r="B553" s="3"/>
      <c r="C553" s="4" t="s">
        <v>4</v>
      </c>
      <c r="D553" s="19">
        <f>D555*E553</f>
        <v>-100.3263307200002</v>
      </c>
      <c r="E553" s="22">
        <v>0.79200000000000004</v>
      </c>
    </row>
    <row r="554" spans="1:5">
      <c r="A554" s="16"/>
      <c r="B554" s="3"/>
      <c r="C554" s="23" t="s">
        <v>1884</v>
      </c>
      <c r="D554" s="24">
        <f>D555*E554</f>
        <v>-26.348329280000048</v>
      </c>
      <c r="E554" s="25">
        <v>0.20799999999999996</v>
      </c>
    </row>
    <row r="555" spans="1:5">
      <c r="A555" s="16"/>
      <c r="B555" s="3"/>
      <c r="C555" s="26" t="s">
        <v>0</v>
      </c>
      <c r="D555" s="27">
        <f>'FCC Detail'!G751/1000</f>
        <v>-126.67466000000024</v>
      </c>
      <c r="E555" s="22">
        <v>1</v>
      </c>
    </row>
    <row r="556" spans="1:5">
      <c r="A556" s="16"/>
      <c r="B556" s="3"/>
      <c r="D556" s="27"/>
      <c r="E556" s="22"/>
    </row>
    <row r="557" spans="1:5">
      <c r="A557" s="16"/>
      <c r="B557" s="3" t="s">
        <v>0</v>
      </c>
      <c r="D557" s="27"/>
      <c r="E557" s="22"/>
    </row>
    <row r="558" spans="1:5">
      <c r="A558" s="16"/>
      <c r="B558" s="3"/>
      <c r="C558" s="4" t="s">
        <v>4</v>
      </c>
      <c r="D558" s="27">
        <f>SUM(D548+D553)</f>
        <v>189.23619527999978</v>
      </c>
      <c r="E558" s="22">
        <v>0.79199999999999993</v>
      </c>
    </row>
    <row r="559" spans="1:5">
      <c r="A559" s="16"/>
      <c r="B559" s="3"/>
      <c r="C559" s="23" t="s">
        <v>1884</v>
      </c>
      <c r="D559" s="30">
        <f>SUM(D549+D554)</f>
        <v>49.698394719999939</v>
      </c>
      <c r="E559" s="25">
        <v>0.20799999999999999</v>
      </c>
    </row>
    <row r="560" spans="1:5" ht="15.75" thickBot="1">
      <c r="A560" s="31"/>
      <c r="B560" s="32"/>
      <c r="C560" s="33" t="s">
        <v>0</v>
      </c>
      <c r="D560" s="34">
        <f>SUM(D558:D559)</f>
        <v>238.93458999999973</v>
      </c>
      <c r="E560" s="35">
        <v>0.99999999999999989</v>
      </c>
    </row>
    <row r="561" spans="1:5" ht="15.75" thickBot="1">
      <c r="A561" s="36"/>
      <c r="B561" s="3"/>
      <c r="C561" s="26"/>
      <c r="D561" s="54"/>
      <c r="E561" s="28"/>
    </row>
    <row r="562" spans="1:5" ht="29.25" customHeight="1">
      <c r="A562" s="90" t="s">
        <v>1916</v>
      </c>
      <c r="B562" s="91"/>
      <c r="C562" s="91"/>
      <c r="D562" s="91"/>
      <c r="E562" s="92"/>
    </row>
    <row r="563" spans="1:5" ht="15.75" thickBot="1">
      <c r="A563" s="61"/>
      <c r="B563" s="3"/>
      <c r="D563" s="17">
        <v>2011</v>
      </c>
      <c r="E563" s="18" t="s">
        <v>1883</v>
      </c>
    </row>
    <row r="564" spans="1:5">
      <c r="A564" s="16"/>
      <c r="B564" s="3" t="s">
        <v>1</v>
      </c>
      <c r="E564" s="21"/>
    </row>
    <row r="565" spans="1:5">
      <c r="A565" s="16"/>
      <c r="B565" s="3"/>
      <c r="C565" s="4" t="s">
        <v>4</v>
      </c>
      <c r="D565" s="19">
        <f>D567*E565</f>
        <v>591.64030113504953</v>
      </c>
      <c r="E565" s="22">
        <v>0.43482394867087554</v>
      </c>
    </row>
    <row r="566" spans="1:5">
      <c r="A566" s="16"/>
      <c r="B566" s="3"/>
      <c r="C566" s="4" t="s">
        <v>1884</v>
      </c>
      <c r="D566" s="24">
        <f>D567*E566</f>
        <v>769.00301886495026</v>
      </c>
      <c r="E566" s="22">
        <v>0.56517605132912452</v>
      </c>
    </row>
    <row r="567" spans="1:5">
      <c r="A567" s="16"/>
      <c r="B567" s="3"/>
      <c r="C567" s="50" t="s">
        <v>0</v>
      </c>
      <c r="D567" s="27">
        <f>'FCC Detail'!F821/1000</f>
        <v>1360.6433199999997</v>
      </c>
      <c r="E567" s="43">
        <v>1</v>
      </c>
    </row>
    <row r="568" spans="1:5">
      <c r="A568" s="16"/>
      <c r="B568" s="3"/>
      <c r="C568" s="26"/>
      <c r="D568" s="27"/>
      <c r="E568" s="29"/>
    </row>
    <row r="569" spans="1:5" ht="12.75" customHeight="1">
      <c r="A569" s="16"/>
      <c r="B569" s="3" t="s">
        <v>2</v>
      </c>
      <c r="D569" s="27"/>
      <c r="E569" s="29"/>
    </row>
    <row r="570" spans="1:5">
      <c r="A570" s="16"/>
      <c r="B570" s="3"/>
      <c r="C570" s="4" t="s">
        <v>4</v>
      </c>
      <c r="D570" s="19">
        <f>D572*E570</f>
        <v>573.46494271617382</v>
      </c>
      <c r="E570" s="22">
        <v>0.43482394867087554</v>
      </c>
    </row>
    <row r="571" spans="1:5">
      <c r="A571" s="16"/>
      <c r="B571" s="3"/>
      <c r="C571" s="23" t="s">
        <v>1884</v>
      </c>
      <c r="D571" s="24">
        <f>D572*E571</f>
        <v>745.3790272838263</v>
      </c>
      <c r="E571" s="25">
        <v>0.56517605132912441</v>
      </c>
    </row>
    <row r="572" spans="1:5">
      <c r="A572" s="16"/>
      <c r="B572" s="3"/>
      <c r="C572" s="26" t="s">
        <v>0</v>
      </c>
      <c r="D572" s="27">
        <f>'FCC Detail'!G821/1000</f>
        <v>1318.8439700000001</v>
      </c>
      <c r="E572" s="22">
        <v>1</v>
      </c>
    </row>
    <row r="573" spans="1:5">
      <c r="A573" s="16"/>
      <c r="B573" s="3"/>
      <c r="D573" s="27"/>
      <c r="E573" s="29"/>
    </row>
    <row r="574" spans="1:5">
      <c r="A574" s="16"/>
      <c r="B574" s="3" t="s">
        <v>0</v>
      </c>
      <c r="D574" s="27"/>
      <c r="E574" s="29"/>
    </row>
    <row r="575" spans="1:5">
      <c r="A575" s="16"/>
      <c r="B575" s="3"/>
      <c r="C575" s="4" t="s">
        <v>4</v>
      </c>
      <c r="D575" s="27">
        <f>SUM(D565+D570)</f>
        <v>1165.1052438512233</v>
      </c>
      <c r="E575" s="22">
        <v>0.43482394867087554</v>
      </c>
    </row>
    <row r="576" spans="1:5">
      <c r="A576" s="16"/>
      <c r="B576" s="3"/>
      <c r="C576" s="23" t="s">
        <v>1884</v>
      </c>
      <c r="D576" s="30">
        <f>SUM(D566+D571)</f>
        <v>1514.3820461487767</v>
      </c>
      <c r="E576" s="25">
        <v>0.56517605132912452</v>
      </c>
    </row>
    <row r="577" spans="1:5" ht="15.75" thickBot="1">
      <c r="A577" s="31"/>
      <c r="B577" s="32"/>
      <c r="C577" s="33" t="s">
        <v>0</v>
      </c>
      <c r="D577" s="34">
        <f>SUM(D575:D576)</f>
        <v>2679.48729</v>
      </c>
      <c r="E577" s="35">
        <v>1</v>
      </c>
    </row>
    <row r="578" spans="1:5" ht="15.75" thickBot="1">
      <c r="A578" s="36"/>
      <c r="B578" s="3"/>
      <c r="C578" s="26"/>
      <c r="D578" s="54"/>
      <c r="E578" s="28"/>
    </row>
    <row r="579" spans="1:5" ht="13.5" customHeight="1">
      <c r="A579" s="90" t="s">
        <v>1917</v>
      </c>
      <c r="B579" s="91"/>
      <c r="C579" s="91"/>
      <c r="D579" s="91"/>
      <c r="E579" s="92"/>
    </row>
    <row r="580" spans="1:5" ht="15.75" thickBot="1">
      <c r="A580" s="61"/>
      <c r="B580" s="3"/>
      <c r="D580" s="17">
        <v>2011</v>
      </c>
      <c r="E580" s="18" t="s">
        <v>1883</v>
      </c>
    </row>
    <row r="581" spans="1:5">
      <c r="A581" s="16"/>
      <c r="B581" s="3" t="s">
        <v>1</v>
      </c>
      <c r="E581" s="21"/>
    </row>
    <row r="582" spans="1:5">
      <c r="A582" s="16"/>
      <c r="B582" s="3"/>
      <c r="C582" s="4" t="s">
        <v>4</v>
      </c>
      <c r="D582" s="19">
        <f>D584*E582</f>
        <v>881.16280123957574</v>
      </c>
      <c r="E582" s="22">
        <v>0.58655016655750869</v>
      </c>
    </row>
    <row r="583" spans="1:5">
      <c r="A583" s="16"/>
      <c r="B583" s="3"/>
      <c r="C583" s="4" t="s">
        <v>1884</v>
      </c>
      <c r="D583" s="24">
        <f>D584*E583</f>
        <v>621.11756876042421</v>
      </c>
      <c r="E583" s="22">
        <v>0.41344983344249131</v>
      </c>
    </row>
    <row r="584" spans="1:5">
      <c r="A584" s="16"/>
      <c r="B584" s="3"/>
      <c r="C584" s="50" t="s">
        <v>0</v>
      </c>
      <c r="D584" s="27">
        <f>'FCC Detail'!F824/1000</f>
        <v>1502.2803699999999</v>
      </c>
      <c r="E584" s="43">
        <v>1</v>
      </c>
    </row>
    <row r="585" spans="1:5">
      <c r="A585" s="16"/>
      <c r="B585" s="3"/>
      <c r="C585" s="26"/>
      <c r="D585" s="27"/>
      <c r="E585" s="29"/>
    </row>
    <row r="586" spans="1:5" ht="12.75" customHeight="1">
      <c r="A586" s="16"/>
      <c r="B586" s="3" t="s">
        <v>2</v>
      </c>
      <c r="D586" s="27"/>
      <c r="E586" s="29"/>
    </row>
    <row r="587" spans="1:5">
      <c r="A587" s="16"/>
      <c r="B587" s="3"/>
      <c r="C587" s="4" t="s">
        <v>4</v>
      </c>
      <c r="D587" s="19">
        <f>D589*E587</f>
        <v>1281.5883703774141</v>
      </c>
      <c r="E587" s="22">
        <v>0.58655016655750869</v>
      </c>
    </row>
    <row r="588" spans="1:5">
      <c r="A588" s="16"/>
      <c r="B588" s="3"/>
      <c r="C588" s="23" t="s">
        <v>1884</v>
      </c>
      <c r="D588" s="24">
        <f>D589*E588</f>
        <v>903.3711496225859</v>
      </c>
      <c r="E588" s="25">
        <v>0.41344983344249142</v>
      </c>
    </row>
    <row r="589" spans="1:5">
      <c r="A589" s="16"/>
      <c r="B589" s="3"/>
      <c r="C589" s="26" t="s">
        <v>0</v>
      </c>
      <c r="D589" s="27">
        <f>'FCC Detail'!G824/1000</f>
        <v>2184.9595199999999</v>
      </c>
      <c r="E589" s="22">
        <v>1</v>
      </c>
    </row>
    <row r="590" spans="1:5">
      <c r="A590" s="16"/>
      <c r="B590" s="3"/>
      <c r="D590" s="27"/>
      <c r="E590" s="29"/>
    </row>
    <row r="591" spans="1:5">
      <c r="A591" s="16"/>
      <c r="B591" s="3" t="s">
        <v>0</v>
      </c>
      <c r="D591" s="27"/>
      <c r="E591" s="29"/>
    </row>
    <row r="592" spans="1:5">
      <c r="A592" s="16"/>
      <c r="B592" s="3"/>
      <c r="C592" s="4" t="s">
        <v>4</v>
      </c>
      <c r="D592" s="27">
        <f>SUM(D582+D587)</f>
        <v>2162.7511716169897</v>
      </c>
      <c r="E592" s="22">
        <v>0.58655016655750869</v>
      </c>
    </row>
    <row r="593" spans="1:5">
      <c r="A593" s="16"/>
      <c r="B593" s="3"/>
      <c r="C593" s="23" t="s">
        <v>1884</v>
      </c>
      <c r="D593" s="30">
        <f>SUM(D583+D588)</f>
        <v>1524.4887183830101</v>
      </c>
      <c r="E593" s="25">
        <v>0.41344983344249137</v>
      </c>
    </row>
    <row r="594" spans="1:5" ht="15.75" thickBot="1">
      <c r="A594" s="31"/>
      <c r="B594" s="32"/>
      <c r="C594" s="33" t="s">
        <v>0</v>
      </c>
      <c r="D594" s="34">
        <f>SUM(D592:D593)</f>
        <v>3687.2398899999998</v>
      </c>
      <c r="E594" s="35">
        <v>1</v>
      </c>
    </row>
    <row r="595" spans="1:5" ht="15.75" thickBot="1">
      <c r="A595" s="36"/>
      <c r="B595" s="3"/>
      <c r="C595" s="26"/>
      <c r="D595" s="54"/>
      <c r="E595" s="28"/>
    </row>
    <row r="596" spans="1:5">
      <c r="A596" s="90" t="s">
        <v>1918</v>
      </c>
      <c r="B596" s="91"/>
      <c r="C596" s="91"/>
      <c r="D596" s="91"/>
      <c r="E596" s="92"/>
    </row>
    <row r="597" spans="1:5" ht="15.75" thickBot="1">
      <c r="A597" s="61"/>
      <c r="B597" s="3"/>
      <c r="D597" s="17">
        <v>2011</v>
      </c>
      <c r="E597" s="18" t="s">
        <v>1883</v>
      </c>
    </row>
    <row r="598" spans="1:5">
      <c r="A598" s="16"/>
      <c r="B598" s="3" t="s">
        <v>1</v>
      </c>
      <c r="E598" s="21"/>
    </row>
    <row r="599" spans="1:5">
      <c r="A599" s="16"/>
      <c r="B599" s="3"/>
      <c r="C599" s="4" t="s">
        <v>4</v>
      </c>
      <c r="D599" s="19">
        <f>D601*E599</f>
        <v>0.10546</v>
      </c>
      <c r="E599" s="22">
        <v>1</v>
      </c>
    </row>
    <row r="600" spans="1:5">
      <c r="A600" s="16"/>
      <c r="B600" s="3"/>
      <c r="C600" s="4" t="s">
        <v>1884</v>
      </c>
      <c r="D600" s="24">
        <f>D601*E600</f>
        <v>0</v>
      </c>
      <c r="E600" s="22">
        <v>0</v>
      </c>
    </row>
    <row r="601" spans="1:5">
      <c r="A601" s="16"/>
      <c r="B601" s="3"/>
      <c r="C601" s="50" t="s">
        <v>0</v>
      </c>
      <c r="D601" s="27">
        <f>'FCC Detail'!F837/1000</f>
        <v>0.10546</v>
      </c>
      <c r="E601" s="43">
        <v>1</v>
      </c>
    </row>
    <row r="602" spans="1:5">
      <c r="A602" s="16"/>
      <c r="B602" s="3"/>
      <c r="C602" s="26"/>
      <c r="D602" s="27"/>
      <c r="E602" s="29"/>
    </row>
    <row r="603" spans="1:5" ht="12.75" customHeight="1">
      <c r="A603" s="16"/>
      <c r="B603" s="3" t="s">
        <v>2</v>
      </c>
      <c r="D603" s="27"/>
      <c r="E603" s="29"/>
    </row>
    <row r="604" spans="1:5">
      <c r="A604" s="16"/>
      <c r="B604" s="3"/>
      <c r="C604" s="4" t="s">
        <v>4</v>
      </c>
      <c r="D604" s="19">
        <f>D606*E604</f>
        <v>1327.1578900000002</v>
      </c>
      <c r="E604" s="22">
        <v>1</v>
      </c>
    </row>
    <row r="605" spans="1:5">
      <c r="A605" s="16"/>
      <c r="B605" s="3"/>
      <c r="C605" s="23" t="s">
        <v>1884</v>
      </c>
      <c r="D605" s="24">
        <f>D606*E605</f>
        <v>0</v>
      </c>
      <c r="E605" s="25">
        <v>0</v>
      </c>
    </row>
    <row r="606" spans="1:5">
      <c r="A606" s="16"/>
      <c r="B606" s="3"/>
      <c r="C606" s="26" t="s">
        <v>0</v>
      </c>
      <c r="D606" s="27">
        <f>'FCC Detail'!G837/1000</f>
        <v>1327.1578900000002</v>
      </c>
      <c r="E606" s="22">
        <v>1</v>
      </c>
    </row>
    <row r="607" spans="1:5">
      <c r="A607" s="16"/>
      <c r="B607" s="3"/>
      <c r="D607" s="27"/>
      <c r="E607" s="29"/>
    </row>
    <row r="608" spans="1:5">
      <c r="A608" s="16"/>
      <c r="B608" s="3" t="s">
        <v>0</v>
      </c>
      <c r="D608" s="27"/>
      <c r="E608" s="29"/>
    </row>
    <row r="609" spans="1:5">
      <c r="A609" s="16"/>
      <c r="B609" s="3"/>
      <c r="C609" s="4" t="s">
        <v>4</v>
      </c>
      <c r="D609" s="27">
        <f>SUM(D599+D604)</f>
        <v>1327.2633500000002</v>
      </c>
      <c r="E609" s="22">
        <v>1</v>
      </c>
    </row>
    <row r="610" spans="1:5">
      <c r="A610" s="16"/>
      <c r="B610" s="3"/>
      <c r="C610" s="23" t="s">
        <v>1884</v>
      </c>
      <c r="D610" s="30">
        <f>SUM(D600+D605)</f>
        <v>0</v>
      </c>
      <c r="E610" s="25">
        <v>0</v>
      </c>
    </row>
    <row r="611" spans="1:5" ht="15.75" thickBot="1">
      <c r="A611" s="31"/>
      <c r="B611" s="32"/>
      <c r="C611" s="33" t="s">
        <v>0</v>
      </c>
      <c r="D611" s="34">
        <f>SUM(D609:D610)</f>
        <v>1327.2633500000002</v>
      </c>
      <c r="E611" s="35">
        <v>1</v>
      </c>
    </row>
    <row r="612" spans="1:5" ht="15.75" thickBot="1">
      <c r="A612" s="36"/>
      <c r="B612" s="3"/>
      <c r="C612" s="26"/>
      <c r="D612" s="54"/>
      <c r="E612" s="28"/>
    </row>
    <row r="613" spans="1:5">
      <c r="A613" s="90" t="s">
        <v>1919</v>
      </c>
      <c r="B613" s="91"/>
      <c r="C613" s="91"/>
      <c r="D613" s="91"/>
      <c r="E613" s="92"/>
    </row>
    <row r="614" spans="1:5" ht="15.75" thickBot="1">
      <c r="A614" s="61"/>
      <c r="B614" s="3"/>
      <c r="D614" s="17">
        <v>2011</v>
      </c>
      <c r="E614" s="18" t="s">
        <v>1883</v>
      </c>
    </row>
    <row r="615" spans="1:5">
      <c r="A615" s="16"/>
      <c r="B615" s="3" t="s">
        <v>1</v>
      </c>
      <c r="E615" s="21"/>
    </row>
    <row r="616" spans="1:5">
      <c r="A616" s="16"/>
      <c r="B616" s="3"/>
      <c r="C616" s="4" t="s">
        <v>4</v>
      </c>
      <c r="D616" s="19">
        <f>D618*E616</f>
        <v>766.76576537000017</v>
      </c>
      <c r="E616" s="22">
        <v>0.49099999999999999</v>
      </c>
    </row>
    <row r="617" spans="1:5">
      <c r="A617" s="16"/>
      <c r="B617" s="3"/>
      <c r="C617" s="4" t="s">
        <v>1884</v>
      </c>
      <c r="D617" s="24">
        <f>D618*E617</f>
        <v>794.87530463000019</v>
      </c>
      <c r="E617" s="22">
        <v>0.50900000000000001</v>
      </c>
    </row>
    <row r="618" spans="1:5">
      <c r="A618" s="16"/>
      <c r="B618" s="3"/>
      <c r="C618" s="50" t="s">
        <v>0</v>
      </c>
      <c r="D618" s="27">
        <f>'FCC Detail'!F882/1000</f>
        <v>1561.6410700000004</v>
      </c>
      <c r="E618" s="43">
        <v>1</v>
      </c>
    </row>
    <row r="619" spans="1:5">
      <c r="A619" s="16"/>
      <c r="B619" s="3"/>
      <c r="C619" s="26"/>
      <c r="D619" s="27"/>
      <c r="E619" s="29"/>
    </row>
    <row r="620" spans="1:5" ht="12.75" customHeight="1">
      <c r="A620" s="16"/>
      <c r="B620" s="3" t="s">
        <v>2</v>
      </c>
      <c r="D620" s="27"/>
      <c r="E620" s="29"/>
    </row>
    <row r="621" spans="1:5">
      <c r="A621" s="16"/>
      <c r="B621" s="3"/>
      <c r="C621" s="4" t="s">
        <v>4</v>
      </c>
      <c r="D621" s="19">
        <f>D623*E621</f>
        <v>725.2663471699999</v>
      </c>
      <c r="E621" s="22">
        <v>0.49100000000000005</v>
      </c>
    </row>
    <row r="622" spans="1:5">
      <c r="A622" s="16"/>
      <c r="B622" s="3"/>
      <c r="C622" s="23" t="s">
        <v>1884</v>
      </c>
      <c r="D622" s="24">
        <f>D623*E622</f>
        <v>751.85452282999984</v>
      </c>
      <c r="E622" s="25">
        <v>0.50900000000000001</v>
      </c>
    </row>
    <row r="623" spans="1:5">
      <c r="A623" s="16"/>
      <c r="B623" s="3"/>
      <c r="C623" s="26" t="s">
        <v>0</v>
      </c>
      <c r="D623" s="27">
        <f>'FCC Detail'!G882/1000</f>
        <v>1477.1208699999997</v>
      </c>
      <c r="E623" s="22">
        <v>1</v>
      </c>
    </row>
    <row r="624" spans="1:5">
      <c r="A624" s="16"/>
      <c r="B624" s="3"/>
      <c r="D624" s="27"/>
      <c r="E624" s="29"/>
    </row>
    <row r="625" spans="1:5">
      <c r="A625" s="16"/>
      <c r="B625" s="3" t="s">
        <v>0</v>
      </c>
      <c r="D625" s="27"/>
      <c r="E625" s="29"/>
    </row>
    <row r="626" spans="1:5">
      <c r="A626" s="16"/>
      <c r="B626" s="3"/>
      <c r="C626" s="4" t="s">
        <v>4</v>
      </c>
      <c r="D626" s="27">
        <f>SUM(D616+D621)</f>
        <v>1492.0321125400001</v>
      </c>
      <c r="E626" s="22">
        <v>0.49099999999999999</v>
      </c>
    </row>
    <row r="627" spans="1:5">
      <c r="A627" s="16"/>
      <c r="B627" s="3"/>
      <c r="C627" s="23" t="s">
        <v>1884</v>
      </c>
      <c r="D627" s="30">
        <f>SUM(D617+D622)</f>
        <v>1546.72982746</v>
      </c>
      <c r="E627" s="25">
        <v>0.50900000000000001</v>
      </c>
    </row>
    <row r="628" spans="1:5" ht="15.75" thickBot="1">
      <c r="A628" s="31"/>
      <c r="B628" s="32"/>
      <c r="C628" s="33" t="s">
        <v>0</v>
      </c>
      <c r="D628" s="34">
        <f>SUM(D626:D627)</f>
        <v>3038.7619400000003</v>
      </c>
      <c r="E628" s="35">
        <v>1</v>
      </c>
    </row>
    <row r="629" spans="1:5" ht="15.75" thickBot="1">
      <c r="A629" s="36"/>
      <c r="B629" s="3"/>
      <c r="C629" s="26"/>
      <c r="D629" s="54"/>
      <c r="E629" s="28"/>
    </row>
    <row r="630" spans="1:5">
      <c r="A630" s="90" t="s">
        <v>1920</v>
      </c>
      <c r="B630" s="91"/>
      <c r="C630" s="91"/>
      <c r="D630" s="91"/>
      <c r="E630" s="92"/>
    </row>
    <row r="631" spans="1:5" ht="15.75" thickBot="1">
      <c r="A631" s="61"/>
      <c r="B631" s="3"/>
      <c r="D631" s="17">
        <v>2011</v>
      </c>
      <c r="E631" s="18" t="s">
        <v>1883</v>
      </c>
    </row>
    <row r="632" spans="1:5">
      <c r="A632" s="16"/>
      <c r="B632" s="3" t="s">
        <v>1</v>
      </c>
      <c r="E632" s="21"/>
    </row>
    <row r="633" spans="1:5">
      <c r="A633" s="16"/>
      <c r="B633" s="3"/>
      <c r="C633" s="4" t="s">
        <v>4</v>
      </c>
      <c r="D633" s="19">
        <f>D635*E633</f>
        <v>2102.14355213</v>
      </c>
      <c r="E633" s="22">
        <v>0.49099999999999994</v>
      </c>
    </row>
    <row r="634" spans="1:5">
      <c r="A634" s="16"/>
      <c r="B634" s="3"/>
      <c r="C634" s="4" t="s">
        <v>1884</v>
      </c>
      <c r="D634" s="24">
        <f>D635*E634</f>
        <v>2179.2078778700006</v>
      </c>
      <c r="E634" s="22">
        <v>0.50900000000000012</v>
      </c>
    </row>
    <row r="635" spans="1:5">
      <c r="A635" s="16"/>
      <c r="B635" s="3"/>
      <c r="C635" s="50" t="s">
        <v>0</v>
      </c>
      <c r="D635" s="27">
        <f>'FCC Detail'!F910/1000</f>
        <v>4281.3514300000006</v>
      </c>
      <c r="E635" s="43">
        <v>1</v>
      </c>
    </row>
    <row r="636" spans="1:5">
      <c r="A636" s="16"/>
      <c r="B636" s="3"/>
      <c r="C636" s="26"/>
      <c r="D636" s="27"/>
      <c r="E636" s="29"/>
    </row>
    <row r="637" spans="1:5" ht="12.75" customHeight="1">
      <c r="A637" s="16"/>
      <c r="B637" s="3" t="s">
        <v>2</v>
      </c>
      <c r="D637" s="27"/>
      <c r="E637" s="29"/>
    </row>
    <row r="638" spans="1:5">
      <c r="A638" s="16"/>
      <c r="B638" s="3"/>
      <c r="C638" s="4" t="s">
        <v>4</v>
      </c>
      <c r="D638" s="19">
        <f>D640*E638</f>
        <v>1869.5662498700003</v>
      </c>
      <c r="E638" s="22">
        <v>0.49099999999999999</v>
      </c>
    </row>
    <row r="639" spans="1:5">
      <c r="A639" s="16"/>
      <c r="B639" s="3"/>
      <c r="C639" s="23" t="s">
        <v>1884</v>
      </c>
      <c r="D639" s="24">
        <f>D640*E639</f>
        <v>1938.1043201300004</v>
      </c>
      <c r="E639" s="25">
        <v>0.50900000000000001</v>
      </c>
    </row>
    <row r="640" spans="1:5">
      <c r="A640" s="16"/>
      <c r="B640" s="3"/>
      <c r="C640" s="26" t="s">
        <v>0</v>
      </c>
      <c r="D640" s="27">
        <f>'FCC Detail'!G910/1000</f>
        <v>3807.6705700000007</v>
      </c>
      <c r="E640" s="22">
        <v>1</v>
      </c>
    </row>
    <row r="641" spans="1:5">
      <c r="A641" s="16"/>
      <c r="B641" s="3"/>
      <c r="D641" s="27"/>
      <c r="E641" s="29"/>
    </row>
    <row r="642" spans="1:5">
      <c r="A642" s="16"/>
      <c r="B642" s="3" t="s">
        <v>0</v>
      </c>
      <c r="D642" s="27"/>
      <c r="E642" s="29"/>
    </row>
    <row r="643" spans="1:5">
      <c r="A643" s="16"/>
      <c r="B643" s="3"/>
      <c r="C643" s="4" t="s">
        <v>4</v>
      </c>
      <c r="D643" s="27">
        <f>SUM(D633+D638)</f>
        <v>3971.7098020000003</v>
      </c>
      <c r="E643" s="22">
        <v>0.49099999999999994</v>
      </c>
    </row>
    <row r="644" spans="1:5">
      <c r="A644" s="16"/>
      <c r="B644" s="3"/>
      <c r="C644" s="23" t="s">
        <v>1884</v>
      </c>
      <c r="D644" s="30">
        <f>SUM(D634+D639)</f>
        <v>4117.3121980000014</v>
      </c>
      <c r="E644" s="25">
        <v>0.50900000000000012</v>
      </c>
    </row>
    <row r="645" spans="1:5" ht="15.75" thickBot="1">
      <c r="A645" s="31"/>
      <c r="B645" s="32"/>
      <c r="C645" s="33" t="s">
        <v>0</v>
      </c>
      <c r="D645" s="34">
        <f>SUM(D643:D644)</f>
        <v>8089.0220000000018</v>
      </c>
      <c r="E645" s="35">
        <v>1</v>
      </c>
    </row>
    <row r="646" spans="1:5" ht="15.75" thickBot="1">
      <c r="A646" s="36"/>
      <c r="B646" s="3"/>
      <c r="C646" s="26"/>
      <c r="D646" s="54"/>
      <c r="E646" s="28"/>
    </row>
    <row r="647" spans="1:5">
      <c r="A647" s="90" t="s">
        <v>1921</v>
      </c>
      <c r="B647" s="91"/>
      <c r="C647" s="91"/>
      <c r="D647" s="91"/>
      <c r="E647" s="92"/>
    </row>
    <row r="648" spans="1:5" ht="15.75" thickBot="1">
      <c r="A648" s="61"/>
      <c r="B648" s="3"/>
      <c r="D648" s="17">
        <v>2011</v>
      </c>
      <c r="E648" s="18" t="s">
        <v>1883</v>
      </c>
    </row>
    <row r="649" spans="1:5">
      <c r="A649" s="16"/>
      <c r="B649" s="3" t="s">
        <v>1</v>
      </c>
      <c r="E649" s="21"/>
    </row>
    <row r="650" spans="1:5">
      <c r="A650" s="16"/>
      <c r="B650" s="3"/>
      <c r="C650" s="4" t="s">
        <v>4</v>
      </c>
      <c r="D650" s="19">
        <f>D652*E650</f>
        <v>779.22800331000008</v>
      </c>
      <c r="E650" s="22">
        <v>0.49100000000000005</v>
      </c>
    </row>
    <row r="651" spans="1:5">
      <c r="A651" s="16"/>
      <c r="B651" s="3"/>
      <c r="C651" s="4" t="s">
        <v>1884</v>
      </c>
      <c r="D651" s="24">
        <f>D652*E651</f>
        <v>807.79440669000007</v>
      </c>
      <c r="E651" s="22">
        <v>0.50900000000000001</v>
      </c>
    </row>
    <row r="652" spans="1:5">
      <c r="A652" s="16"/>
      <c r="B652" s="3"/>
      <c r="C652" s="50" t="s">
        <v>0</v>
      </c>
      <c r="D652" s="27">
        <f>'FCC Detail'!F944/1000</f>
        <v>1587.02241</v>
      </c>
      <c r="E652" s="43">
        <v>1</v>
      </c>
    </row>
    <row r="653" spans="1:5">
      <c r="A653" s="16"/>
      <c r="B653" s="3"/>
      <c r="C653" s="26"/>
      <c r="D653" s="27"/>
      <c r="E653" s="29"/>
    </row>
    <row r="654" spans="1:5" ht="12.75" customHeight="1">
      <c r="A654" s="16"/>
      <c r="B654" s="3" t="s">
        <v>2</v>
      </c>
      <c r="D654" s="27"/>
      <c r="E654" s="29"/>
    </row>
    <row r="655" spans="1:5">
      <c r="A655" s="16"/>
      <c r="B655" s="3"/>
      <c r="C655" s="4" t="s">
        <v>4</v>
      </c>
      <c r="D655" s="19">
        <f>D657*E655</f>
        <v>5172.6945990500008</v>
      </c>
      <c r="E655" s="22">
        <v>0.49100000000000005</v>
      </c>
    </row>
    <row r="656" spans="1:5">
      <c r="A656" s="16"/>
      <c r="B656" s="3"/>
      <c r="C656" s="23" t="s">
        <v>1884</v>
      </c>
      <c r="D656" s="24">
        <f>D657*E656</f>
        <v>5362.3249509500001</v>
      </c>
      <c r="E656" s="25">
        <v>0.50900000000000001</v>
      </c>
    </row>
    <row r="657" spans="1:5">
      <c r="A657" s="16"/>
      <c r="B657" s="3"/>
      <c r="C657" s="26" t="s">
        <v>0</v>
      </c>
      <c r="D657" s="27">
        <f>'FCC Detail'!G944/1000</f>
        <v>10535.019550000001</v>
      </c>
      <c r="E657" s="22">
        <v>1</v>
      </c>
    </row>
    <row r="658" spans="1:5">
      <c r="A658" s="16"/>
      <c r="B658" s="3"/>
      <c r="D658" s="27"/>
      <c r="E658" s="29"/>
    </row>
    <row r="659" spans="1:5">
      <c r="A659" s="16"/>
      <c r="B659" s="3" t="s">
        <v>0</v>
      </c>
      <c r="D659" s="27"/>
      <c r="E659" s="29"/>
    </row>
    <row r="660" spans="1:5">
      <c r="A660" s="16"/>
      <c r="B660" s="3"/>
      <c r="C660" s="4" t="s">
        <v>4</v>
      </c>
      <c r="D660" s="27">
        <f>SUM(D650+D655)</f>
        <v>5951.9226023600004</v>
      </c>
      <c r="E660" s="22">
        <v>0.49099999999999999</v>
      </c>
    </row>
    <row r="661" spans="1:5">
      <c r="A661" s="16"/>
      <c r="B661" s="3"/>
      <c r="C661" s="23" t="s">
        <v>1884</v>
      </c>
      <c r="D661" s="30">
        <f>SUM(D651+D656)</f>
        <v>6170.1193576400001</v>
      </c>
      <c r="E661" s="25">
        <v>0.50900000000000001</v>
      </c>
    </row>
    <row r="662" spans="1:5" ht="15.75" thickBot="1">
      <c r="A662" s="31"/>
      <c r="B662" s="32"/>
      <c r="C662" s="33" t="s">
        <v>0</v>
      </c>
      <c r="D662" s="34">
        <f>SUM(D660:D661)</f>
        <v>12122.04196</v>
      </c>
      <c r="E662" s="35">
        <v>1</v>
      </c>
    </row>
    <row r="663" spans="1:5" ht="15.75" thickBot="1">
      <c r="A663" s="36"/>
      <c r="B663" s="3"/>
      <c r="C663" s="26"/>
      <c r="D663" s="54"/>
      <c r="E663" s="28"/>
    </row>
    <row r="664" spans="1:5">
      <c r="A664" s="11" t="s">
        <v>1937</v>
      </c>
      <c r="B664" s="12"/>
      <c r="C664" s="13"/>
      <c r="D664" s="39"/>
      <c r="E664" s="15"/>
    </row>
    <row r="665" spans="1:5" ht="15.75" thickBot="1">
      <c r="A665" s="61"/>
      <c r="B665" s="3"/>
      <c r="D665" s="17">
        <v>2011</v>
      </c>
      <c r="E665" s="18" t="s">
        <v>1883</v>
      </c>
    </row>
    <row r="666" spans="1:5">
      <c r="A666" s="16"/>
      <c r="B666" s="3" t="s">
        <v>1</v>
      </c>
      <c r="E666" s="21"/>
    </row>
    <row r="667" spans="1:5">
      <c r="A667" s="16"/>
      <c r="B667" s="3"/>
      <c r="C667" s="4" t="s">
        <v>4</v>
      </c>
      <c r="D667" s="19">
        <f>D669*E667</f>
        <v>464.86083330569227</v>
      </c>
      <c r="E667" s="22">
        <v>0.43599774753880366</v>
      </c>
    </row>
    <row r="668" spans="1:5">
      <c r="A668" s="16"/>
      <c r="B668" s="3"/>
      <c r="C668" s="23" t="s">
        <v>1884</v>
      </c>
      <c r="D668" s="24">
        <f>D669*E668</f>
        <v>601.3392466943078</v>
      </c>
      <c r="E668" s="22">
        <v>0.5640022524611964</v>
      </c>
    </row>
    <row r="669" spans="1:5">
      <c r="A669" s="16"/>
      <c r="B669" s="3"/>
      <c r="C669" s="26" t="s">
        <v>0</v>
      </c>
      <c r="D669" s="27">
        <f>'FCC Detail'!F955/1000</f>
        <v>1066.2000800000001</v>
      </c>
      <c r="E669" s="43">
        <v>1</v>
      </c>
    </row>
    <row r="670" spans="1:5">
      <c r="A670" s="16"/>
      <c r="B670" s="3"/>
      <c r="C670" s="26"/>
      <c r="D670" s="27"/>
      <c r="E670" s="29"/>
    </row>
    <row r="671" spans="1:5" ht="12.75" customHeight="1">
      <c r="A671" s="16"/>
      <c r="B671" s="3" t="s">
        <v>2</v>
      </c>
      <c r="D671" s="27"/>
      <c r="E671" s="29"/>
    </row>
    <row r="672" spans="1:5">
      <c r="A672" s="16"/>
      <c r="B672" s="3"/>
      <c r="C672" s="4" t="s">
        <v>4</v>
      </c>
      <c r="D672" s="19">
        <f>D674*E672</f>
        <v>2627.8285154142632</v>
      </c>
      <c r="E672" s="22">
        <v>0.4359977475388036</v>
      </c>
    </row>
    <row r="673" spans="1:5">
      <c r="A673" s="16"/>
      <c r="B673" s="3"/>
      <c r="C673" s="23" t="s">
        <v>1884</v>
      </c>
      <c r="D673" s="24">
        <f>D674*E673</f>
        <v>3399.3322445857357</v>
      </c>
      <c r="E673" s="25">
        <v>0.5640022524611964</v>
      </c>
    </row>
    <row r="674" spans="1:5">
      <c r="A674" s="16"/>
      <c r="B674" s="3"/>
      <c r="C674" s="26" t="s">
        <v>0</v>
      </c>
      <c r="D674" s="27">
        <f>'FCC Detail'!G955/1000</f>
        <v>6027.1607599999988</v>
      </c>
      <c r="E674" s="22">
        <v>1</v>
      </c>
    </row>
    <row r="675" spans="1:5">
      <c r="A675" s="16"/>
      <c r="B675" s="3"/>
      <c r="D675" s="27"/>
      <c r="E675" s="29"/>
    </row>
    <row r="676" spans="1:5">
      <c r="A676" s="16"/>
      <c r="B676" s="3" t="s">
        <v>0</v>
      </c>
      <c r="D676" s="27"/>
      <c r="E676" s="29"/>
    </row>
    <row r="677" spans="1:5">
      <c r="A677" s="16"/>
      <c r="B677" s="3"/>
      <c r="C677" s="4" t="s">
        <v>4</v>
      </c>
      <c r="D677" s="27">
        <f>SUM(D667+D672)</f>
        <v>3092.6893487199554</v>
      </c>
      <c r="E677" s="22">
        <v>0.4359977475388036</v>
      </c>
    </row>
    <row r="678" spans="1:5">
      <c r="A678" s="16"/>
      <c r="B678" s="3"/>
      <c r="C678" s="23" t="s">
        <v>1884</v>
      </c>
      <c r="D678" s="30">
        <f>SUM(D668+D673)</f>
        <v>4000.6714912800435</v>
      </c>
      <c r="E678" s="25">
        <v>0.5640022524611964</v>
      </c>
    </row>
    <row r="679" spans="1:5" ht="15.75" thickBot="1">
      <c r="A679" s="31"/>
      <c r="B679" s="32"/>
      <c r="C679" s="33" t="s">
        <v>0</v>
      </c>
      <c r="D679" s="34">
        <f>SUM(D677:D678)</f>
        <v>7093.3608399999994</v>
      </c>
      <c r="E679" s="35">
        <v>1</v>
      </c>
    </row>
    <row r="680" spans="1:5" ht="15.75" thickBot="1">
      <c r="A680" s="36"/>
      <c r="B680" s="3"/>
      <c r="C680" s="26"/>
      <c r="D680" s="54"/>
      <c r="E680" s="28"/>
    </row>
    <row r="681" spans="1:5">
      <c r="A681" s="11" t="s">
        <v>1922</v>
      </c>
      <c r="B681" s="12"/>
      <c r="C681" s="13"/>
      <c r="D681" s="39"/>
      <c r="E681" s="15"/>
    </row>
    <row r="682" spans="1:5" ht="15.75" thickBot="1">
      <c r="A682" s="61"/>
      <c r="B682" s="3"/>
      <c r="D682" s="17">
        <v>2011</v>
      </c>
      <c r="E682" s="18" t="s">
        <v>1883</v>
      </c>
    </row>
    <row r="683" spans="1:5">
      <c r="A683" s="16"/>
      <c r="B683" s="3" t="s">
        <v>1</v>
      </c>
      <c r="E683" s="21"/>
    </row>
    <row r="684" spans="1:5">
      <c r="A684" s="16"/>
      <c r="B684" s="3"/>
      <c r="C684" s="4" t="s">
        <v>4</v>
      </c>
      <c r="D684" s="19">
        <f>D686*E684</f>
        <v>0</v>
      </c>
      <c r="E684" s="22">
        <v>0</v>
      </c>
    </row>
    <row r="685" spans="1:5">
      <c r="A685" s="16"/>
      <c r="B685" s="3"/>
      <c r="C685" s="4" t="s">
        <v>1884</v>
      </c>
      <c r="D685" s="24">
        <f>D686*E685</f>
        <v>0</v>
      </c>
      <c r="E685" s="22">
        <v>0</v>
      </c>
    </row>
    <row r="686" spans="1:5">
      <c r="A686" s="16"/>
      <c r="B686" s="3"/>
      <c r="C686" s="50" t="s">
        <v>0</v>
      </c>
      <c r="D686" s="27">
        <f>'FCC Detail'!F962/1000</f>
        <v>0</v>
      </c>
      <c r="E686" s="43">
        <v>0</v>
      </c>
    </row>
    <row r="687" spans="1:5">
      <c r="A687" s="16"/>
      <c r="B687" s="3"/>
      <c r="C687" s="26"/>
      <c r="D687" s="27"/>
      <c r="E687" s="29"/>
    </row>
    <row r="688" spans="1:5" ht="12.75" customHeight="1">
      <c r="A688" s="16"/>
      <c r="B688" s="3" t="s">
        <v>2</v>
      </c>
      <c r="D688" s="27"/>
      <c r="E688" s="29"/>
    </row>
    <row r="689" spans="1:5">
      <c r="A689" s="16"/>
      <c r="B689" s="3"/>
      <c r="C689" s="4" t="s">
        <v>4</v>
      </c>
      <c r="D689" s="19">
        <f>D691*E689</f>
        <v>751.56171000000006</v>
      </c>
      <c r="E689" s="22">
        <v>1</v>
      </c>
    </row>
    <row r="690" spans="1:5">
      <c r="A690" s="16"/>
      <c r="B690" s="3"/>
      <c r="C690" s="4" t="s">
        <v>1884</v>
      </c>
      <c r="D690" s="24">
        <f>D691*E690</f>
        <v>0</v>
      </c>
      <c r="E690" s="25">
        <v>0</v>
      </c>
    </row>
    <row r="691" spans="1:5">
      <c r="A691" s="16"/>
      <c r="B691" s="3"/>
      <c r="C691" s="50" t="s">
        <v>0</v>
      </c>
      <c r="D691" s="27">
        <f>'FCC Detail'!G962/1000</f>
        <v>751.56171000000006</v>
      </c>
      <c r="E691" s="22">
        <v>1</v>
      </c>
    </row>
    <row r="692" spans="1:5">
      <c r="A692" s="16"/>
      <c r="B692" s="3"/>
      <c r="D692" s="27"/>
      <c r="E692" s="29"/>
    </row>
    <row r="693" spans="1:5">
      <c r="A693" s="16"/>
      <c r="B693" s="3" t="s">
        <v>0</v>
      </c>
      <c r="D693" s="27"/>
      <c r="E693" s="29"/>
    </row>
    <row r="694" spans="1:5">
      <c r="A694" s="16"/>
      <c r="B694" s="3"/>
      <c r="C694" s="4" t="s">
        <v>4</v>
      </c>
      <c r="D694" s="27">
        <f>SUM(D684+D689)</f>
        <v>751.56171000000006</v>
      </c>
      <c r="E694" s="22">
        <v>1</v>
      </c>
    </row>
    <row r="695" spans="1:5">
      <c r="A695" s="16"/>
      <c r="B695" s="3"/>
      <c r="C695" s="23" t="s">
        <v>1884</v>
      </c>
      <c r="D695" s="30">
        <f>SUM(D685+D690)</f>
        <v>0</v>
      </c>
      <c r="E695" s="25">
        <v>0</v>
      </c>
    </row>
    <row r="696" spans="1:5" ht="15.75" thickBot="1">
      <c r="A696" s="31"/>
      <c r="B696" s="32"/>
      <c r="C696" s="57" t="s">
        <v>0</v>
      </c>
      <c r="D696" s="34">
        <f>SUM(D694:D695)</f>
        <v>751.56171000000006</v>
      </c>
      <c r="E696" s="58">
        <v>1</v>
      </c>
    </row>
    <row r="697" spans="1:5" ht="15.75" thickBot="1">
      <c r="A697" s="36"/>
      <c r="B697" s="3"/>
      <c r="C697" s="26"/>
      <c r="D697" s="54"/>
      <c r="E697" s="28"/>
    </row>
    <row r="698" spans="1:5" ht="29.25" customHeight="1">
      <c r="A698" s="90" t="s">
        <v>1923</v>
      </c>
      <c r="B698" s="91"/>
      <c r="C698" s="91"/>
      <c r="D698" s="91"/>
      <c r="E698" s="92"/>
    </row>
    <row r="699" spans="1:5" ht="15.75" thickBot="1">
      <c r="A699" s="61"/>
      <c r="B699" s="3"/>
      <c r="D699" s="17">
        <v>2011</v>
      </c>
      <c r="E699" s="18" t="s">
        <v>1883</v>
      </c>
    </row>
    <row r="700" spans="1:5">
      <c r="A700" s="16"/>
      <c r="B700" s="3" t="s">
        <v>1</v>
      </c>
      <c r="E700" s="21"/>
    </row>
    <row r="701" spans="1:5">
      <c r="A701" s="16"/>
      <c r="B701" s="3"/>
      <c r="C701" s="4" t="s">
        <v>4</v>
      </c>
      <c r="D701" s="19">
        <f>D703*E701</f>
        <v>2.4741825499999988</v>
      </c>
      <c r="E701" s="22">
        <v>1.7000000000000005E-2</v>
      </c>
    </row>
    <row r="702" spans="1:5">
      <c r="A702" s="16"/>
      <c r="B702" s="3"/>
      <c r="C702" s="23" t="s">
        <v>1884</v>
      </c>
      <c r="D702" s="24">
        <f>D703*E702</f>
        <v>143.0659674499999</v>
      </c>
      <c r="E702" s="22">
        <v>0.98299999999999998</v>
      </c>
    </row>
    <row r="703" spans="1:5">
      <c r="A703" s="16"/>
      <c r="B703" s="3"/>
      <c r="C703" s="26" t="s">
        <v>0</v>
      </c>
      <c r="D703" s="27">
        <f>'FCC Detail'!F986/1000</f>
        <v>145.5401499999999</v>
      </c>
      <c r="E703" s="43">
        <v>1</v>
      </c>
    </row>
    <row r="704" spans="1:5">
      <c r="A704" s="16"/>
      <c r="B704" s="3"/>
      <c r="C704" s="26"/>
      <c r="D704" s="27"/>
      <c r="E704" s="29"/>
    </row>
    <row r="705" spans="1:5" ht="12.75" customHeight="1">
      <c r="A705" s="16"/>
      <c r="B705" s="3" t="s">
        <v>2</v>
      </c>
      <c r="D705" s="27"/>
      <c r="E705" s="29"/>
    </row>
    <row r="706" spans="1:5">
      <c r="A706" s="16"/>
      <c r="B706" s="3"/>
      <c r="C706" s="4" t="s">
        <v>4</v>
      </c>
      <c r="D706" s="19">
        <f>D708*E706</f>
        <v>8.1398643500000034</v>
      </c>
      <c r="E706" s="22">
        <v>1.7000000000000005E-2</v>
      </c>
    </row>
    <row r="707" spans="1:5">
      <c r="A707" s="16"/>
      <c r="B707" s="3"/>
      <c r="C707" s="23" t="s">
        <v>1884</v>
      </c>
      <c r="D707" s="24">
        <f>D708*E707</f>
        <v>470.6756856500001</v>
      </c>
      <c r="E707" s="25">
        <v>0.9830000000000001</v>
      </c>
    </row>
    <row r="708" spans="1:5">
      <c r="A708" s="16"/>
      <c r="B708" s="3"/>
      <c r="C708" s="26" t="s">
        <v>0</v>
      </c>
      <c r="D708" s="27">
        <f>'FCC Detail'!G986/1000</f>
        <v>478.81555000000009</v>
      </c>
      <c r="E708" s="22">
        <v>1</v>
      </c>
    </row>
    <row r="709" spans="1:5">
      <c r="A709" s="16"/>
      <c r="B709" s="3"/>
      <c r="D709" s="27"/>
      <c r="E709" s="29"/>
    </row>
    <row r="710" spans="1:5">
      <c r="A710" s="16"/>
      <c r="B710" s="3" t="s">
        <v>0</v>
      </c>
      <c r="D710" s="27"/>
      <c r="E710" s="29"/>
    </row>
    <row r="711" spans="1:5">
      <c r="A711" s="16"/>
      <c r="B711" s="3"/>
      <c r="C711" s="4" t="s">
        <v>4</v>
      </c>
      <c r="D711" s="27">
        <f>SUM(D701+D706)</f>
        <v>10.614046900000002</v>
      </c>
      <c r="E711" s="22">
        <v>1.7000000000000005E-2</v>
      </c>
    </row>
    <row r="712" spans="1:5">
      <c r="A712" s="16"/>
      <c r="B712" s="3"/>
      <c r="C712" s="23" t="s">
        <v>1884</v>
      </c>
      <c r="D712" s="30">
        <f>SUM(D702+D707)</f>
        <v>613.74165310000001</v>
      </c>
      <c r="E712" s="25">
        <v>0.9830000000000001</v>
      </c>
    </row>
    <row r="713" spans="1:5" ht="15.75" thickBot="1">
      <c r="A713" s="31"/>
      <c r="B713" s="32"/>
      <c r="C713" s="57" t="s">
        <v>0</v>
      </c>
      <c r="D713" s="34">
        <f>SUM(D711:D712)</f>
        <v>624.35569999999996</v>
      </c>
      <c r="E713" s="58">
        <v>1</v>
      </c>
    </row>
    <row r="714" spans="1:5" ht="15.75" thickBot="1">
      <c r="A714" s="36"/>
      <c r="B714" s="3"/>
      <c r="C714" s="26"/>
      <c r="D714" s="54"/>
      <c r="E714" s="28"/>
    </row>
    <row r="715" spans="1:5">
      <c r="A715" s="90" t="s">
        <v>1924</v>
      </c>
      <c r="B715" s="91"/>
      <c r="C715" s="91"/>
      <c r="D715" s="91"/>
      <c r="E715" s="92"/>
    </row>
    <row r="716" spans="1:5" ht="15.75" thickBot="1">
      <c r="A716" s="61"/>
      <c r="B716" s="3"/>
      <c r="D716" s="17">
        <v>2011</v>
      </c>
      <c r="E716" s="18" t="s">
        <v>1883</v>
      </c>
    </row>
    <row r="717" spans="1:5">
      <c r="A717" s="16"/>
      <c r="B717" s="3" t="s">
        <v>1</v>
      </c>
      <c r="E717" s="21"/>
    </row>
    <row r="718" spans="1:5">
      <c r="A718" s="16"/>
      <c r="B718" s="3"/>
      <c r="C718" s="4" t="s">
        <v>4</v>
      </c>
      <c r="D718" s="19">
        <f>D720*E718</f>
        <v>0</v>
      </c>
      <c r="E718" s="22">
        <v>0</v>
      </c>
    </row>
    <row r="719" spans="1:5">
      <c r="A719" s="16"/>
      <c r="B719" s="3"/>
      <c r="C719" s="23" t="s">
        <v>1884</v>
      </c>
      <c r="D719" s="24">
        <f>D720*E719</f>
        <v>0</v>
      </c>
      <c r="E719" s="22">
        <v>0</v>
      </c>
    </row>
    <row r="720" spans="1:5">
      <c r="A720" s="16"/>
      <c r="B720" s="3"/>
      <c r="C720" s="26" t="s">
        <v>0</v>
      </c>
      <c r="D720" s="27">
        <f>'FCC Detail'!F989/1000</f>
        <v>0</v>
      </c>
      <c r="E720" s="43">
        <v>0</v>
      </c>
    </row>
    <row r="721" spans="1:5">
      <c r="A721" s="16"/>
      <c r="B721" s="3"/>
      <c r="C721" s="26"/>
      <c r="D721" s="27"/>
      <c r="E721" s="29"/>
    </row>
    <row r="722" spans="1:5" ht="12.75" customHeight="1">
      <c r="A722" s="16"/>
      <c r="B722" s="3" t="s">
        <v>2</v>
      </c>
      <c r="D722" s="27"/>
      <c r="E722" s="29"/>
    </row>
    <row r="723" spans="1:5">
      <c r="A723" s="16"/>
      <c r="B723" s="3"/>
      <c r="C723" s="4" t="s">
        <v>4</v>
      </c>
      <c r="D723" s="19">
        <f>D725*E723</f>
        <v>108.30652000000001</v>
      </c>
      <c r="E723" s="22">
        <v>1</v>
      </c>
    </row>
    <row r="724" spans="1:5">
      <c r="A724" s="16"/>
      <c r="B724" s="3"/>
      <c r="C724" s="23" t="s">
        <v>1884</v>
      </c>
      <c r="D724" s="24">
        <f>D725*E724</f>
        <v>0</v>
      </c>
      <c r="E724" s="25">
        <v>0</v>
      </c>
    </row>
    <row r="725" spans="1:5">
      <c r="A725" s="16"/>
      <c r="B725" s="3"/>
      <c r="C725" s="26" t="s">
        <v>0</v>
      </c>
      <c r="D725" s="27">
        <f>'FCC Detail'!G989/1000</f>
        <v>108.30652000000001</v>
      </c>
      <c r="E725" s="22">
        <v>1</v>
      </c>
    </row>
    <row r="726" spans="1:5">
      <c r="A726" s="16"/>
      <c r="B726" s="3"/>
      <c r="D726" s="27"/>
      <c r="E726" s="29"/>
    </row>
    <row r="727" spans="1:5">
      <c r="A727" s="16"/>
      <c r="B727" s="3" t="s">
        <v>0</v>
      </c>
      <c r="D727" s="27"/>
      <c r="E727" s="29"/>
    </row>
    <row r="728" spans="1:5">
      <c r="A728" s="16"/>
      <c r="B728" s="3"/>
      <c r="C728" s="4" t="s">
        <v>4</v>
      </c>
      <c r="D728" s="27">
        <f>SUM(D718+D723)</f>
        <v>108.30652000000001</v>
      </c>
      <c r="E728" s="22">
        <v>1</v>
      </c>
    </row>
    <row r="729" spans="1:5">
      <c r="A729" s="16"/>
      <c r="B729" s="3"/>
      <c r="C729" s="23" t="s">
        <v>1884</v>
      </c>
      <c r="D729" s="30">
        <f>SUM(D719+D724)</f>
        <v>0</v>
      </c>
      <c r="E729" s="25">
        <v>0</v>
      </c>
    </row>
    <row r="730" spans="1:5" ht="15.75" thickBot="1">
      <c r="A730" s="31"/>
      <c r="B730" s="32"/>
      <c r="C730" s="57" t="s">
        <v>0</v>
      </c>
      <c r="D730" s="34">
        <f>SUM(D728:D729)</f>
        <v>108.30652000000001</v>
      </c>
      <c r="E730" s="58">
        <v>1</v>
      </c>
    </row>
    <row r="731" spans="1:5" ht="15.75" thickBot="1">
      <c r="A731" s="36"/>
      <c r="B731" s="3"/>
      <c r="C731" s="26"/>
      <c r="D731" s="54"/>
      <c r="E731" s="28"/>
    </row>
    <row r="732" spans="1:5" ht="31.5" customHeight="1">
      <c r="A732" s="90" t="s">
        <v>1925</v>
      </c>
      <c r="B732" s="91"/>
      <c r="C732" s="91"/>
      <c r="D732" s="91"/>
      <c r="E732" s="92"/>
    </row>
    <row r="733" spans="1:5" ht="15.75" thickBot="1">
      <c r="A733" s="61"/>
      <c r="B733" s="3"/>
      <c r="D733" s="17">
        <v>2011</v>
      </c>
      <c r="E733" s="18" t="s">
        <v>1883</v>
      </c>
    </row>
    <row r="734" spans="1:5">
      <c r="A734" s="16"/>
      <c r="B734" s="3" t="s">
        <v>1</v>
      </c>
      <c r="E734" s="21"/>
    </row>
    <row r="735" spans="1:5">
      <c r="A735" s="16"/>
      <c r="B735" s="3"/>
      <c r="C735" s="4" t="s">
        <v>4</v>
      </c>
      <c r="D735" s="19">
        <f>D737*E735</f>
        <v>223.88929368423774</v>
      </c>
      <c r="E735" s="22">
        <v>0.45018339503541138</v>
      </c>
    </row>
    <row r="736" spans="1:5">
      <c r="A736" s="16"/>
      <c r="B736" s="3"/>
      <c r="C736" s="23" t="s">
        <v>1884</v>
      </c>
      <c r="D736" s="24">
        <f>D737*E736</f>
        <v>273.43978631576232</v>
      </c>
      <c r="E736" s="22">
        <v>0.54981660496458862</v>
      </c>
    </row>
    <row r="737" spans="1:5">
      <c r="A737" s="16"/>
      <c r="B737" s="3"/>
      <c r="C737" s="26" t="s">
        <v>0</v>
      </c>
      <c r="D737" s="27">
        <f>'FCC Detail'!F1034/1000</f>
        <v>497.32908000000009</v>
      </c>
      <c r="E737" s="43">
        <v>1</v>
      </c>
    </row>
    <row r="738" spans="1:5">
      <c r="A738" s="16"/>
      <c r="B738" s="3"/>
      <c r="C738" s="26"/>
      <c r="D738" s="27"/>
      <c r="E738" s="29"/>
    </row>
    <row r="739" spans="1:5" ht="12.75" customHeight="1">
      <c r="A739" s="16"/>
      <c r="B739" s="3" t="s">
        <v>2</v>
      </c>
      <c r="D739" s="27"/>
      <c r="E739" s="29"/>
    </row>
    <row r="740" spans="1:5">
      <c r="A740" s="16"/>
      <c r="B740" s="3"/>
      <c r="C740" s="4" t="s">
        <v>4</v>
      </c>
      <c r="D740" s="19">
        <f>D742*E740</f>
        <v>810.63192301543995</v>
      </c>
      <c r="E740" s="22">
        <v>0.45018339503541133</v>
      </c>
    </row>
    <row r="741" spans="1:5">
      <c r="A741" s="16"/>
      <c r="B741" s="3"/>
      <c r="C741" s="23" t="s">
        <v>1884</v>
      </c>
      <c r="D741" s="24">
        <f>D742*E741</f>
        <v>990.03849698456008</v>
      </c>
      <c r="E741" s="25">
        <v>0.54981660496458873</v>
      </c>
    </row>
    <row r="742" spans="1:5">
      <c r="A742" s="16"/>
      <c r="B742" s="3"/>
      <c r="C742" s="26" t="s">
        <v>0</v>
      </c>
      <c r="D742" s="27">
        <f>'FCC Detail'!G1034/1000</f>
        <v>1800.6704199999999</v>
      </c>
      <c r="E742" s="22">
        <v>1</v>
      </c>
    </row>
    <row r="743" spans="1:5">
      <c r="A743" s="16"/>
      <c r="B743" s="3"/>
      <c r="D743" s="27"/>
      <c r="E743" s="29"/>
    </row>
    <row r="744" spans="1:5">
      <c r="A744" s="16"/>
      <c r="B744" s="3" t="s">
        <v>0</v>
      </c>
      <c r="D744" s="27"/>
      <c r="E744" s="29"/>
    </row>
    <row r="745" spans="1:5">
      <c r="A745" s="16"/>
      <c r="B745" s="3"/>
      <c r="C745" s="4" t="s">
        <v>4</v>
      </c>
      <c r="D745" s="27">
        <f>SUM(D735+D740)</f>
        <v>1034.5212166996778</v>
      </c>
      <c r="E745" s="22">
        <v>0.45018339503541127</v>
      </c>
    </row>
    <row r="746" spans="1:5">
      <c r="A746" s="16"/>
      <c r="B746" s="3"/>
      <c r="C746" s="23" t="s">
        <v>1884</v>
      </c>
      <c r="D746" s="30">
        <f>SUM(D736+D741)</f>
        <v>1263.4782833003223</v>
      </c>
      <c r="E746" s="25">
        <v>0.54981660496458873</v>
      </c>
    </row>
    <row r="747" spans="1:5" ht="15.75" thickBot="1">
      <c r="A747" s="31"/>
      <c r="B747" s="32"/>
      <c r="C747" s="57" t="s">
        <v>0</v>
      </c>
      <c r="D747" s="34">
        <f>SUM(D745:D746)</f>
        <v>2297.9994999999999</v>
      </c>
      <c r="E747" s="58">
        <v>1</v>
      </c>
    </row>
    <row r="748" spans="1:5" ht="15.75" thickBot="1">
      <c r="A748" s="36"/>
      <c r="B748" s="3"/>
      <c r="C748" s="26"/>
      <c r="D748" s="54"/>
      <c r="E748" s="28"/>
    </row>
    <row r="749" spans="1:5">
      <c r="A749" s="90" t="s">
        <v>1926</v>
      </c>
      <c r="B749" s="91"/>
      <c r="C749" s="91"/>
      <c r="D749" s="91"/>
      <c r="E749" s="92"/>
    </row>
    <row r="750" spans="1:5" ht="15.75" thickBot="1">
      <c r="A750" s="61"/>
      <c r="B750" s="3"/>
      <c r="D750" s="17">
        <v>2011</v>
      </c>
      <c r="E750" s="18" t="s">
        <v>1883</v>
      </c>
    </row>
    <row r="751" spans="1:5">
      <c r="A751" s="16"/>
      <c r="B751" s="3" t="s">
        <v>1</v>
      </c>
      <c r="E751" s="21"/>
    </row>
    <row r="752" spans="1:5">
      <c r="A752" s="16"/>
      <c r="B752" s="3"/>
      <c r="C752" s="4" t="s">
        <v>4</v>
      </c>
      <c r="D752" s="19">
        <f>D4+D21+D38+D55+D72+D89+D106+D123+D140+D157+D174+D208+D225+D242+D259+D276+D293+D310+D327+D344+D361+D378+D395+D412+D429+D446+D463+D480+D497+D514+D531+D548+D565+D582+D599+D616+D633+D650+D667+D684+D701+D718+D735+D191</f>
        <v>31179.434650314586</v>
      </c>
      <c r="E752" s="22">
        <v>0.45463383589391415</v>
      </c>
    </row>
    <row r="753" spans="1:5">
      <c r="A753" s="16"/>
      <c r="B753" s="3"/>
      <c r="C753" s="23" t="s">
        <v>1884</v>
      </c>
      <c r="D753" s="24">
        <f>D5+D22+D39+D56+D73+D90+D107+D124+D141+D158+D175+D209+D226+D243+D260+D277+D294+D311+D328+D345+D362+D379+D396+D413+D430+D447+D464+D481+D498+D515+D532+D549+D566+D583+D600+D617+D634+D651+D668+D685+D702+D719+D736+D192</f>
        <v>37401.986679685397</v>
      </c>
      <c r="E753" s="25">
        <v>0.54536616410608585</v>
      </c>
    </row>
    <row r="754" spans="1:5">
      <c r="A754" s="16"/>
      <c r="B754" s="3"/>
      <c r="C754" s="26" t="s">
        <v>0</v>
      </c>
      <c r="D754" s="27">
        <f>SUM(D752:D753)</f>
        <v>68581.421329999983</v>
      </c>
      <c r="E754" s="22">
        <v>1</v>
      </c>
    </row>
    <row r="755" spans="1:5" ht="13.5" customHeight="1">
      <c r="A755" s="16"/>
      <c r="B755" s="3"/>
      <c r="C755" s="26"/>
      <c r="D755" s="27"/>
      <c r="E755" s="29"/>
    </row>
    <row r="756" spans="1:5" ht="12.75" customHeight="1">
      <c r="A756" s="16"/>
      <c r="B756" s="3" t="s">
        <v>2</v>
      </c>
      <c r="D756" s="27"/>
      <c r="E756" s="29"/>
    </row>
    <row r="757" spans="1:5">
      <c r="A757" s="16"/>
      <c r="B757" s="3"/>
      <c r="C757" s="4" t="s">
        <v>4</v>
      </c>
      <c r="D757" s="19">
        <f>D9+D26+D43+D60+D77+D94+D111+D128+D145+D162+D179+D213+D230+D247+D264+D281+D298+D315+D332+D349+D366+D383+D400+D417+D434+D451+D468+D485+D502+D519+D536+D553+D570+D587+D604+D621+D638+D655+D672+D689+D706+D723+D740+D196</f>
        <v>45798.817768350455</v>
      </c>
      <c r="E757" s="22">
        <v>0.53991681480257392</v>
      </c>
    </row>
    <row r="758" spans="1:5">
      <c r="A758" s="16"/>
      <c r="B758" s="3"/>
      <c r="C758" s="23" t="s">
        <v>1884</v>
      </c>
      <c r="D758" s="24">
        <f>D10+D27+D44+D61+D78+D95+D112+D129+D146+D163+D180+D214+D231+D248+D265+D282+D299+D316+D333+D350+D367+D384+D401+D418+D435+D452+D469+D486+D503+D520+D537+D554+D571+D588+D605+D622+D639+D656+D673+D690+D707+D724+D741+D197</f>
        <v>39026.874843385041</v>
      </c>
      <c r="E758" s="25">
        <v>0.46008318519742608</v>
      </c>
    </row>
    <row r="759" spans="1:5">
      <c r="A759" s="16"/>
      <c r="B759" s="3"/>
      <c r="C759" s="26" t="s">
        <v>0</v>
      </c>
      <c r="D759" s="27">
        <f>SUM(D757:D758)</f>
        <v>84825.692611735489</v>
      </c>
      <c r="E759" s="22">
        <v>1</v>
      </c>
    </row>
    <row r="760" spans="1:5">
      <c r="A760" s="16"/>
      <c r="B760" s="3"/>
      <c r="D760" s="27"/>
      <c r="E760" s="29"/>
    </row>
    <row r="761" spans="1:5">
      <c r="A761" s="16"/>
      <c r="B761" s="3" t="s">
        <v>0</v>
      </c>
      <c r="D761" s="27"/>
      <c r="E761" s="29"/>
    </row>
    <row r="762" spans="1:5">
      <c r="A762" s="16"/>
      <c r="B762" s="3"/>
      <c r="C762" s="4" t="s">
        <v>4</v>
      </c>
      <c r="D762" s="27">
        <f>SUM(D752+D757)</f>
        <v>76978.252418665041</v>
      </c>
      <c r="E762" s="22">
        <v>0.501790630439092</v>
      </c>
    </row>
    <row r="763" spans="1:5">
      <c r="A763" s="16"/>
      <c r="B763" s="3"/>
      <c r="C763" s="23" t="s">
        <v>1884</v>
      </c>
      <c r="D763" s="30">
        <f>SUM(D753+D758)</f>
        <v>76428.861523070431</v>
      </c>
      <c r="E763" s="25">
        <v>0.49820936956090817</v>
      </c>
    </row>
    <row r="764" spans="1:5" ht="15.75" thickBot="1">
      <c r="A764" s="31"/>
      <c r="B764" s="32"/>
      <c r="C764" s="57" t="s">
        <v>0</v>
      </c>
      <c r="D764" s="34">
        <f>SUM(D762:D763)</f>
        <v>153407.11394173547</v>
      </c>
      <c r="E764" s="58">
        <v>1.0000000000000002</v>
      </c>
    </row>
    <row r="765" spans="1:5" ht="15.75" thickBot="1">
      <c r="A765" s="36"/>
      <c r="B765" s="3"/>
      <c r="C765" s="26"/>
      <c r="D765" s="62"/>
      <c r="E765" s="28"/>
    </row>
    <row r="766" spans="1:5" ht="27.75" customHeight="1">
      <c r="A766" s="90" t="s">
        <v>1927</v>
      </c>
      <c r="B766" s="91"/>
      <c r="C766" s="91"/>
      <c r="D766" s="91"/>
      <c r="E766" s="92"/>
    </row>
    <row r="767" spans="1:5" ht="15.75" thickBot="1">
      <c r="A767" s="61"/>
      <c r="B767" s="3"/>
      <c r="D767" s="17">
        <v>2011</v>
      </c>
      <c r="E767" s="18" t="s">
        <v>1883</v>
      </c>
    </row>
    <row r="768" spans="1:5">
      <c r="A768" s="16"/>
      <c r="B768" s="3" t="s">
        <v>1</v>
      </c>
      <c r="E768" s="21"/>
    </row>
    <row r="769" spans="1:5">
      <c r="A769" s="16"/>
      <c r="B769" s="3"/>
      <c r="C769" s="4" t="s">
        <v>4</v>
      </c>
      <c r="D769" s="19">
        <f>D771*E769</f>
        <v>325.26440832011059</v>
      </c>
      <c r="E769" s="69">
        <v>2.4907476848004678E-2</v>
      </c>
    </row>
    <row r="770" spans="1:5">
      <c r="A770" s="16"/>
      <c r="B770" s="3"/>
      <c r="C770" s="23" t="s">
        <v>1884</v>
      </c>
      <c r="D770" s="24">
        <f>D771*E770</f>
        <v>12733.64197167989</v>
      </c>
      <c r="E770" s="69">
        <v>0.97509252315199535</v>
      </c>
    </row>
    <row r="771" spans="1:5">
      <c r="A771" s="16"/>
      <c r="B771" s="3"/>
      <c r="C771" s="26" t="s">
        <v>0</v>
      </c>
      <c r="D771" s="27">
        <f>'FCC Detail'!F1083/1000</f>
        <v>13058.90638</v>
      </c>
      <c r="E771" s="70">
        <v>1</v>
      </c>
    </row>
    <row r="772" spans="1:5">
      <c r="A772" s="16"/>
      <c r="B772" s="3"/>
      <c r="C772" s="26"/>
      <c r="D772" s="27"/>
      <c r="E772" s="71"/>
    </row>
    <row r="773" spans="1:5" ht="12.75" customHeight="1">
      <c r="A773" s="16"/>
      <c r="B773" s="3" t="s">
        <v>2</v>
      </c>
      <c r="D773" s="27"/>
      <c r="E773" s="71"/>
    </row>
    <row r="774" spans="1:5">
      <c r="A774" s="16"/>
      <c r="B774" s="3"/>
      <c r="C774" s="4" t="s">
        <v>4</v>
      </c>
      <c r="D774" s="19">
        <f>D776*E774</f>
        <v>139.88388350109696</v>
      </c>
      <c r="E774" s="69">
        <v>2.4907476848004675E-2</v>
      </c>
    </row>
    <row r="775" spans="1:5">
      <c r="A775" s="16"/>
      <c r="B775" s="3"/>
      <c r="C775" s="23" t="s">
        <v>1884</v>
      </c>
      <c r="D775" s="24">
        <f>D776*E775</f>
        <v>5476.2563764989027</v>
      </c>
      <c r="E775" s="72">
        <v>0.97509252315199524</v>
      </c>
    </row>
    <row r="776" spans="1:5">
      <c r="A776" s="16"/>
      <c r="B776" s="3"/>
      <c r="C776" s="26" t="s">
        <v>0</v>
      </c>
      <c r="D776" s="27">
        <f>'FCC Detail'!G1083/1000</f>
        <v>5616.1402600000001</v>
      </c>
      <c r="E776" s="69">
        <v>0.99999999999999989</v>
      </c>
    </row>
    <row r="777" spans="1:5">
      <c r="A777" s="16"/>
      <c r="B777" s="3"/>
      <c r="D777" s="27"/>
      <c r="E777" s="71"/>
    </row>
    <row r="778" spans="1:5">
      <c r="A778" s="16"/>
      <c r="B778" s="3" t="s">
        <v>0</v>
      </c>
      <c r="D778" s="27"/>
      <c r="E778" s="71"/>
    </row>
    <row r="779" spans="1:5">
      <c r="A779" s="16"/>
      <c r="B779" s="3"/>
      <c r="C779" s="4" t="s">
        <v>4</v>
      </c>
      <c r="D779" s="27">
        <f>SUM(D769+D774)</f>
        <v>465.14829182120752</v>
      </c>
      <c r="E779" s="69">
        <v>2.4907476848004678E-2</v>
      </c>
    </row>
    <row r="780" spans="1:5">
      <c r="A780" s="16"/>
      <c r="B780" s="3"/>
      <c r="C780" s="23" t="s">
        <v>1884</v>
      </c>
      <c r="D780" s="30">
        <f>SUM(D770+D775)</f>
        <v>18209.898348178795</v>
      </c>
      <c r="E780" s="72">
        <v>0.97509252315199524</v>
      </c>
    </row>
    <row r="781" spans="1:5" ht="15.75" thickBot="1">
      <c r="A781" s="31"/>
      <c r="B781" s="32"/>
      <c r="C781" s="57" t="s">
        <v>0</v>
      </c>
      <c r="D781" s="34">
        <f>SUM(D779:D780)</f>
        <v>18675.04664</v>
      </c>
      <c r="E781" s="73">
        <v>0.99999999999999989</v>
      </c>
    </row>
    <row r="782" spans="1:5" ht="15.75" thickBot="1">
      <c r="A782" s="36"/>
      <c r="B782" s="3"/>
      <c r="C782" s="26"/>
      <c r="D782" s="54"/>
      <c r="E782" s="28"/>
    </row>
    <row r="783" spans="1:5" ht="31.5" customHeight="1">
      <c r="A783" s="90" t="s">
        <v>1928</v>
      </c>
      <c r="B783" s="91"/>
      <c r="C783" s="91"/>
      <c r="D783" s="91"/>
      <c r="E783" s="92"/>
    </row>
    <row r="784" spans="1:5" ht="18.75" customHeight="1" thickBot="1">
      <c r="A784" s="61"/>
      <c r="B784" s="3"/>
      <c r="D784" s="17">
        <v>2011</v>
      </c>
      <c r="E784" s="18" t="s">
        <v>1883</v>
      </c>
    </row>
    <row r="785" spans="1:5">
      <c r="A785" s="16"/>
      <c r="B785" s="3" t="s">
        <v>1</v>
      </c>
      <c r="E785" s="21"/>
    </row>
    <row r="786" spans="1:5">
      <c r="A786" s="16"/>
      <c r="B786" s="3"/>
      <c r="C786" s="4" t="s">
        <v>4</v>
      </c>
      <c r="D786" s="19">
        <f>D788*E786</f>
        <v>203.71244247455635</v>
      </c>
      <c r="E786" s="69">
        <v>2.4907476848004678E-2</v>
      </c>
    </row>
    <row r="787" spans="1:5">
      <c r="A787" s="16"/>
      <c r="B787" s="3"/>
      <c r="C787" s="23" t="s">
        <v>1884</v>
      </c>
      <c r="D787" s="24">
        <f>D788*E787</f>
        <v>7975.0542675254428</v>
      </c>
      <c r="E787" s="69">
        <v>0.97509252315199535</v>
      </c>
    </row>
    <row r="788" spans="1:5">
      <c r="A788" s="16"/>
      <c r="B788" s="3"/>
      <c r="C788" s="26" t="s">
        <v>0</v>
      </c>
      <c r="D788" s="27">
        <f>'FCC Detail'!F1103/1000</f>
        <v>8178.766709999999</v>
      </c>
      <c r="E788" s="70">
        <v>1</v>
      </c>
    </row>
    <row r="789" spans="1:5">
      <c r="A789" s="16"/>
      <c r="B789" s="3"/>
      <c r="C789" s="26"/>
      <c r="D789" s="27"/>
      <c r="E789" s="71"/>
    </row>
    <row r="790" spans="1:5" ht="12.75" customHeight="1">
      <c r="A790" s="16"/>
      <c r="B790" s="3" t="s">
        <v>2</v>
      </c>
      <c r="D790" s="27"/>
      <c r="E790" s="71"/>
    </row>
    <row r="791" spans="1:5">
      <c r="A791" s="16"/>
      <c r="B791" s="3"/>
      <c r="C791" s="4" t="s">
        <v>4</v>
      </c>
      <c r="D791" s="19">
        <f>D793*E791</f>
        <v>72.346172816367897</v>
      </c>
      <c r="E791" s="69">
        <v>2.4907476848004678E-2</v>
      </c>
    </row>
    <row r="792" spans="1:5">
      <c r="A792" s="16"/>
      <c r="B792" s="3"/>
      <c r="C792" s="23" t="s">
        <v>1884</v>
      </c>
      <c r="D792" s="24">
        <f>D793*E792</f>
        <v>2832.250437183633</v>
      </c>
      <c r="E792" s="72">
        <v>0.97509252315199535</v>
      </c>
    </row>
    <row r="793" spans="1:5">
      <c r="A793" s="16"/>
      <c r="B793" s="3"/>
      <c r="C793" s="26" t="s">
        <v>0</v>
      </c>
      <c r="D793" s="27">
        <f>'FCC Detail'!G1103/1000</f>
        <v>2904.596610000001</v>
      </c>
      <c r="E793" s="69">
        <v>1</v>
      </c>
    </row>
    <row r="794" spans="1:5">
      <c r="A794" s="16"/>
      <c r="B794" s="3"/>
      <c r="D794" s="27"/>
      <c r="E794" s="71"/>
    </row>
    <row r="795" spans="1:5">
      <c r="A795" s="16"/>
      <c r="B795" s="3" t="s">
        <v>0</v>
      </c>
      <c r="D795" s="27"/>
      <c r="E795" s="71"/>
    </row>
    <row r="796" spans="1:5">
      <c r="A796" s="16"/>
      <c r="B796" s="3"/>
      <c r="C796" s="4" t="s">
        <v>4</v>
      </c>
      <c r="D796" s="27">
        <f>SUM(D786+D791)</f>
        <v>276.05861529092425</v>
      </c>
      <c r="E796" s="69">
        <v>2.4907476848004682E-2</v>
      </c>
    </row>
    <row r="797" spans="1:5">
      <c r="A797" s="16"/>
      <c r="B797" s="3"/>
      <c r="C797" s="23" t="s">
        <v>1884</v>
      </c>
      <c r="D797" s="30">
        <f>SUM(D787+D792)</f>
        <v>10807.304704709077</v>
      </c>
      <c r="E797" s="72">
        <v>0.97509252315199535</v>
      </c>
    </row>
    <row r="798" spans="1:5" ht="15.75" thickBot="1">
      <c r="A798" s="31"/>
      <c r="B798" s="32"/>
      <c r="C798" s="57" t="s">
        <v>0</v>
      </c>
      <c r="D798" s="34">
        <f>SUM(D796:D797)</f>
        <v>11083.36332</v>
      </c>
      <c r="E798" s="58">
        <v>1</v>
      </c>
    </row>
    <row r="799" spans="1:5" ht="15.75" thickBot="1">
      <c r="A799" s="36"/>
      <c r="B799" s="3"/>
      <c r="C799" s="26"/>
      <c r="D799" s="54"/>
      <c r="E799" s="28"/>
    </row>
    <row r="800" spans="1:5">
      <c r="A800" s="90" t="s">
        <v>1929</v>
      </c>
      <c r="B800" s="91"/>
      <c r="C800" s="91"/>
      <c r="D800" s="91"/>
      <c r="E800" s="92"/>
    </row>
    <row r="801" spans="1:5" ht="15.75" thickBot="1">
      <c r="A801" s="61"/>
      <c r="B801" s="3"/>
      <c r="D801" s="17">
        <v>2011</v>
      </c>
      <c r="E801" s="18" t="s">
        <v>1883</v>
      </c>
    </row>
    <row r="802" spans="1:5">
      <c r="A802" s="16"/>
      <c r="B802" s="3" t="s">
        <v>1</v>
      </c>
      <c r="E802" s="21"/>
    </row>
    <row r="803" spans="1:5">
      <c r="A803" s="16"/>
      <c r="B803" s="3"/>
      <c r="C803" s="4" t="s">
        <v>4</v>
      </c>
      <c r="D803" s="19">
        <f>D805*E803</f>
        <v>44.287853819183667</v>
      </c>
      <c r="E803" s="69">
        <v>2.4907476848004678E-2</v>
      </c>
    </row>
    <row r="804" spans="1:5">
      <c r="A804" s="16"/>
      <c r="B804" s="3"/>
      <c r="C804" s="23" t="s">
        <v>1884</v>
      </c>
      <c r="D804" s="24">
        <f>D805*E804</f>
        <v>1733.8068961808162</v>
      </c>
      <c r="E804" s="69">
        <v>0.97509252315199524</v>
      </c>
    </row>
    <row r="805" spans="1:5">
      <c r="A805" s="16"/>
      <c r="B805" s="3"/>
      <c r="C805" s="26" t="s">
        <v>0</v>
      </c>
      <c r="D805" s="27">
        <f>'FCC Detail'!F1108/1000</f>
        <v>1778.09475</v>
      </c>
      <c r="E805" s="70">
        <v>0.99999999999999989</v>
      </c>
    </row>
    <row r="806" spans="1:5">
      <c r="A806" s="16"/>
      <c r="B806" s="3"/>
      <c r="C806" s="26"/>
      <c r="D806" s="27"/>
      <c r="E806" s="71"/>
    </row>
    <row r="807" spans="1:5" ht="12.75" customHeight="1">
      <c r="A807" s="16"/>
      <c r="B807" s="3" t="s">
        <v>2</v>
      </c>
      <c r="D807" s="27"/>
      <c r="E807" s="71"/>
    </row>
    <row r="808" spans="1:5">
      <c r="A808" s="16"/>
      <c r="B808" s="3"/>
      <c r="C808" s="4" t="s">
        <v>4</v>
      </c>
      <c r="D808" s="19">
        <f>D810*E808</f>
        <v>10.61156898258549</v>
      </c>
      <c r="E808" s="69">
        <v>2.4907476848004682E-2</v>
      </c>
    </row>
    <row r="809" spans="1:5">
      <c r="A809" s="16"/>
      <c r="B809" s="3"/>
      <c r="C809" s="23" t="s">
        <v>1884</v>
      </c>
      <c r="D809" s="24">
        <f>D810*E809</f>
        <v>415.42793101741449</v>
      </c>
      <c r="E809" s="72">
        <v>0.97509252315199535</v>
      </c>
    </row>
    <row r="810" spans="1:5">
      <c r="A810" s="16"/>
      <c r="B810" s="3"/>
      <c r="C810" s="26" t="s">
        <v>0</v>
      </c>
      <c r="D810" s="27">
        <f>'FCC Detail'!G1108/1000</f>
        <v>426.03949999999998</v>
      </c>
      <c r="E810" s="69">
        <v>1</v>
      </c>
    </row>
    <row r="811" spans="1:5">
      <c r="A811" s="16"/>
      <c r="B811" s="3"/>
      <c r="D811" s="27"/>
      <c r="E811" s="71"/>
    </row>
    <row r="812" spans="1:5">
      <c r="A812" s="16"/>
      <c r="B812" s="3" t="s">
        <v>0</v>
      </c>
      <c r="D812" s="27"/>
      <c r="E812" s="71"/>
    </row>
    <row r="813" spans="1:5">
      <c r="A813" s="16"/>
      <c r="B813" s="3"/>
      <c r="C813" s="4" t="s">
        <v>4</v>
      </c>
      <c r="D813" s="27">
        <f>SUM(D803+D808)</f>
        <v>54.899422801769155</v>
      </c>
      <c r="E813" s="69">
        <v>2.4907476848004678E-2</v>
      </c>
    </row>
    <row r="814" spans="1:5">
      <c r="A814" s="16"/>
      <c r="B814" s="3"/>
      <c r="C814" s="23" t="s">
        <v>1884</v>
      </c>
      <c r="D814" s="30">
        <f>SUM(D804+D809)</f>
        <v>2149.234827198231</v>
      </c>
      <c r="E814" s="72">
        <v>0.97509252315199535</v>
      </c>
    </row>
    <row r="815" spans="1:5" ht="15.75" thickBot="1">
      <c r="A815" s="31"/>
      <c r="B815" s="32"/>
      <c r="C815" s="57" t="s">
        <v>0</v>
      </c>
      <c r="D815" s="34">
        <f>SUM(D813:D814)</f>
        <v>2204.1342500000001</v>
      </c>
      <c r="E815" s="73">
        <v>1</v>
      </c>
    </row>
    <row r="816" spans="1:5" ht="15.75" thickBot="1">
      <c r="A816" s="36"/>
      <c r="B816" s="3"/>
      <c r="C816" s="26"/>
      <c r="D816" s="54"/>
      <c r="E816" s="28"/>
    </row>
    <row r="817" spans="1:5">
      <c r="A817" s="90" t="s">
        <v>1930</v>
      </c>
      <c r="B817" s="91"/>
      <c r="C817" s="91"/>
      <c r="D817" s="91"/>
      <c r="E817" s="92"/>
    </row>
    <row r="818" spans="1:5" ht="15.75" thickBot="1">
      <c r="A818" s="61"/>
      <c r="B818" s="3"/>
      <c r="D818" s="17">
        <v>2011</v>
      </c>
      <c r="E818" s="18" t="s">
        <v>1883</v>
      </c>
    </row>
    <row r="819" spans="1:5">
      <c r="A819" s="16"/>
      <c r="B819" s="3" t="s">
        <v>1</v>
      </c>
      <c r="E819" s="21"/>
    </row>
    <row r="820" spans="1:5">
      <c r="A820" s="16"/>
      <c r="B820" s="3"/>
      <c r="C820" s="4" t="s">
        <v>4</v>
      </c>
      <c r="D820" s="19">
        <f>D822*E820</f>
        <v>0.27279166793471682</v>
      </c>
      <c r="E820" s="69">
        <v>2.4907476848004675E-2</v>
      </c>
    </row>
    <row r="821" spans="1:5">
      <c r="A821" s="16"/>
      <c r="B821" s="3"/>
      <c r="C821" s="23" t="s">
        <v>1884</v>
      </c>
      <c r="D821" s="24">
        <f>D822*E821</f>
        <v>10.679408332065284</v>
      </c>
      <c r="E821" s="69">
        <v>0.97509252315199535</v>
      </c>
    </row>
    <row r="822" spans="1:5">
      <c r="A822" s="16"/>
      <c r="B822" s="3"/>
      <c r="C822" s="26" t="s">
        <v>0</v>
      </c>
      <c r="D822" s="27">
        <f>'FCC Detail'!F1116/1000</f>
        <v>10.952200000000001</v>
      </c>
      <c r="E822" s="70">
        <v>1</v>
      </c>
    </row>
    <row r="823" spans="1:5">
      <c r="A823" s="16"/>
      <c r="B823" s="3"/>
      <c r="C823" s="26"/>
      <c r="D823" s="27"/>
      <c r="E823" s="71"/>
    </row>
    <row r="824" spans="1:5" ht="12.75" customHeight="1">
      <c r="A824" s="16"/>
      <c r="B824" s="3" t="s">
        <v>2</v>
      </c>
      <c r="D824" s="27"/>
      <c r="E824" s="71"/>
    </row>
    <row r="825" spans="1:5">
      <c r="A825" s="16"/>
      <c r="B825" s="3"/>
      <c r="C825" s="4" t="s">
        <v>4</v>
      </c>
      <c r="D825" s="19">
        <f>D827*E825</f>
        <v>5.973929799413388</v>
      </c>
      <c r="E825" s="69">
        <v>2.4907476848004682E-2</v>
      </c>
    </row>
    <row r="826" spans="1:5">
      <c r="A826" s="16"/>
      <c r="B826" s="3"/>
      <c r="C826" s="23" t="s">
        <v>1884</v>
      </c>
      <c r="D826" s="24">
        <f>D827*E826</f>
        <v>233.87091020058665</v>
      </c>
      <c r="E826" s="72">
        <v>0.97509252315199535</v>
      </c>
    </row>
    <row r="827" spans="1:5">
      <c r="A827" s="16"/>
      <c r="B827" s="3"/>
      <c r="C827" s="26" t="s">
        <v>0</v>
      </c>
      <c r="D827" s="27">
        <f>'FCC Detail'!G1116/1000</f>
        <v>239.84484000000003</v>
      </c>
      <c r="E827" s="69">
        <v>1</v>
      </c>
    </row>
    <row r="828" spans="1:5">
      <c r="A828" s="16"/>
      <c r="B828" s="3"/>
      <c r="D828" s="27"/>
      <c r="E828" s="71"/>
    </row>
    <row r="829" spans="1:5">
      <c r="A829" s="16"/>
      <c r="B829" s="3" t="s">
        <v>0</v>
      </c>
      <c r="D829" s="27"/>
      <c r="E829" s="71"/>
    </row>
    <row r="830" spans="1:5">
      <c r="A830" s="16"/>
      <c r="B830" s="3"/>
      <c r="C830" s="4" t="s">
        <v>4</v>
      </c>
      <c r="D830" s="27">
        <f>SUM(D820+D825)</f>
        <v>6.2467214673481051</v>
      </c>
      <c r="E830" s="69">
        <v>2.4907476848004682E-2</v>
      </c>
    </row>
    <row r="831" spans="1:5">
      <c r="A831" s="16"/>
      <c r="B831" s="3"/>
      <c r="C831" s="23" t="s">
        <v>1884</v>
      </c>
      <c r="D831" s="30">
        <f>SUM(D821+D826)</f>
        <v>244.55031853265194</v>
      </c>
      <c r="E831" s="72">
        <v>0.97509252315199535</v>
      </c>
    </row>
    <row r="832" spans="1:5" ht="15.75" thickBot="1">
      <c r="A832" s="31"/>
      <c r="B832" s="32"/>
      <c r="C832" s="57" t="s">
        <v>0</v>
      </c>
      <c r="D832" s="34">
        <f>SUM(D830:D831)</f>
        <v>250.79704000000004</v>
      </c>
      <c r="E832" s="73">
        <v>1</v>
      </c>
    </row>
    <row r="833" spans="1:5" ht="15.75" thickBot="1">
      <c r="A833" s="36"/>
      <c r="B833" s="3"/>
      <c r="C833" s="26"/>
      <c r="D833" s="54"/>
      <c r="E833" s="28"/>
    </row>
    <row r="834" spans="1:5">
      <c r="A834" s="90" t="s">
        <v>1931</v>
      </c>
      <c r="B834" s="91"/>
      <c r="C834" s="91"/>
      <c r="D834" s="91"/>
      <c r="E834" s="92"/>
    </row>
    <row r="835" spans="1:5" ht="15.75" customHeight="1" thickBot="1">
      <c r="A835" s="61"/>
      <c r="B835" s="3"/>
      <c r="D835" s="17">
        <v>2011</v>
      </c>
      <c r="E835" s="18" t="s">
        <v>1883</v>
      </c>
    </row>
    <row r="836" spans="1:5">
      <c r="A836" s="16"/>
      <c r="B836" s="3" t="s">
        <v>1</v>
      </c>
      <c r="E836" s="21"/>
    </row>
    <row r="837" spans="1:5">
      <c r="A837" s="16"/>
      <c r="B837" s="3"/>
      <c r="C837" s="4" t="s">
        <v>4</v>
      </c>
      <c r="D837" s="19">
        <f>D839*E837</f>
        <v>1.3454564200000005</v>
      </c>
      <c r="E837" s="69">
        <v>2.8E-3</v>
      </c>
    </row>
    <row r="838" spans="1:5">
      <c r="A838" s="16"/>
      <c r="B838" s="3"/>
      <c r="C838" s="23" t="s">
        <v>1884</v>
      </c>
      <c r="D838" s="24">
        <f>D839*E838</f>
        <v>479.17469358000017</v>
      </c>
      <c r="E838" s="69">
        <v>0.99719999999999998</v>
      </c>
    </row>
    <row r="839" spans="1:5">
      <c r="A839" s="16"/>
      <c r="B839" s="3"/>
      <c r="C839" s="26" t="s">
        <v>0</v>
      </c>
      <c r="D839" s="27">
        <f>'FCC Detail'!F1123/1000</f>
        <v>480.52015000000017</v>
      </c>
      <c r="E839" s="70">
        <v>1</v>
      </c>
    </row>
    <row r="840" spans="1:5">
      <c r="A840" s="16"/>
      <c r="B840" s="3"/>
      <c r="C840" s="26"/>
      <c r="D840" s="27"/>
      <c r="E840" s="71"/>
    </row>
    <row r="841" spans="1:5" ht="12.75" customHeight="1">
      <c r="A841" s="16"/>
      <c r="B841" s="3" t="s">
        <v>2</v>
      </c>
      <c r="D841" s="27"/>
      <c r="E841" s="71"/>
    </row>
    <row r="842" spans="1:5">
      <c r="A842" s="16"/>
      <c r="B842" s="3"/>
      <c r="C842" s="4" t="s">
        <v>4</v>
      </c>
      <c r="D842" s="19">
        <f>D844*E842</f>
        <v>0.88558794799999963</v>
      </c>
      <c r="E842" s="69">
        <v>2.7999999999999995E-3</v>
      </c>
    </row>
    <row r="843" spans="1:5">
      <c r="A843" s="16"/>
      <c r="B843" s="3"/>
      <c r="C843" s="23" t="s">
        <v>1884</v>
      </c>
      <c r="D843" s="24">
        <f>D844*E843</f>
        <v>315.39582205199991</v>
      </c>
      <c r="E843" s="72">
        <v>0.99719999999999998</v>
      </c>
    </row>
    <row r="844" spans="1:5">
      <c r="A844" s="16"/>
      <c r="B844" s="3"/>
      <c r="C844" s="26" t="s">
        <v>0</v>
      </c>
      <c r="D844" s="27">
        <f>'FCC Detail'!G1123/1000</f>
        <v>316.28140999999994</v>
      </c>
      <c r="E844" s="69">
        <v>1</v>
      </c>
    </row>
    <row r="845" spans="1:5">
      <c r="A845" s="16"/>
      <c r="B845" s="3"/>
      <c r="D845" s="27"/>
      <c r="E845" s="71"/>
    </row>
    <row r="846" spans="1:5">
      <c r="A846" s="16"/>
      <c r="B846" s="3" t="s">
        <v>0</v>
      </c>
      <c r="D846" s="27"/>
      <c r="E846" s="71"/>
    </row>
    <row r="847" spans="1:5">
      <c r="A847" s="16"/>
      <c r="B847" s="3"/>
      <c r="C847" s="4" t="s">
        <v>4</v>
      </c>
      <c r="D847" s="27">
        <f>SUM(D837+D842)</f>
        <v>2.2310443680000001</v>
      </c>
      <c r="E847" s="69">
        <v>2.7999999999999995E-3</v>
      </c>
    </row>
    <row r="848" spans="1:5">
      <c r="A848" s="16"/>
      <c r="B848" s="3"/>
      <c r="C848" s="23" t="s">
        <v>1884</v>
      </c>
      <c r="D848" s="30">
        <f>SUM(D838+D843)</f>
        <v>794.57051563200002</v>
      </c>
      <c r="E848" s="72">
        <v>0.99720000000000009</v>
      </c>
    </row>
    <row r="849" spans="1:5" ht="15.75" thickBot="1">
      <c r="A849" s="31"/>
      <c r="B849" s="32"/>
      <c r="C849" s="57" t="s">
        <v>0</v>
      </c>
      <c r="D849" s="34">
        <f>SUM(D847:D848)</f>
        <v>796.80155999999999</v>
      </c>
      <c r="E849" s="73">
        <v>1</v>
      </c>
    </row>
    <row r="850" spans="1:5" ht="15.75" thickBot="1">
      <c r="A850" s="36"/>
      <c r="B850" s="3"/>
      <c r="C850" s="26"/>
      <c r="D850" s="54"/>
      <c r="E850" s="28"/>
    </row>
    <row r="851" spans="1:5">
      <c r="A851" s="90" t="s">
        <v>1932</v>
      </c>
      <c r="B851" s="91"/>
      <c r="C851" s="91"/>
      <c r="D851" s="91"/>
      <c r="E851" s="92"/>
    </row>
    <row r="852" spans="1:5" ht="18" customHeight="1" thickBot="1">
      <c r="A852" s="61"/>
      <c r="B852" s="3"/>
      <c r="D852" s="17">
        <v>2011</v>
      </c>
      <c r="E852" s="18" t="s">
        <v>1883</v>
      </c>
    </row>
    <row r="853" spans="1:5">
      <c r="A853" s="16"/>
      <c r="B853" s="3" t="s">
        <v>1</v>
      </c>
      <c r="E853" s="21"/>
    </row>
    <row r="854" spans="1:5">
      <c r="A854" s="16"/>
      <c r="B854" s="3"/>
      <c r="C854" s="4" t="s">
        <v>4</v>
      </c>
      <c r="D854" s="19">
        <f>D856*E854</f>
        <v>28.669193012000019</v>
      </c>
      <c r="E854" s="22">
        <v>1.66E-2</v>
      </c>
    </row>
    <row r="855" spans="1:5">
      <c r="A855" s="16"/>
      <c r="B855" s="3"/>
      <c r="C855" s="23" t="s">
        <v>1884</v>
      </c>
      <c r="D855" s="24">
        <f>D856*E855</f>
        <v>1698.390626988001</v>
      </c>
      <c r="E855" s="22">
        <v>0.98339999999999994</v>
      </c>
    </row>
    <row r="856" spans="1:5">
      <c r="A856" s="16"/>
      <c r="B856" s="3"/>
      <c r="C856" s="26" t="s">
        <v>0</v>
      </c>
      <c r="D856" s="27">
        <f>'FCC Detail'!F1130/1000</f>
        <v>1727.0598200000011</v>
      </c>
      <c r="E856" s="43">
        <v>1</v>
      </c>
    </row>
    <row r="857" spans="1:5">
      <c r="A857" s="16"/>
      <c r="B857" s="3"/>
      <c r="C857" s="26"/>
      <c r="D857" s="27"/>
      <c r="E857" s="29"/>
    </row>
    <row r="858" spans="1:5" ht="12.75" customHeight="1">
      <c r="A858" s="16"/>
      <c r="B858" s="3" t="s">
        <v>2</v>
      </c>
      <c r="D858" s="27"/>
      <c r="E858" s="29"/>
    </row>
    <row r="859" spans="1:5">
      <c r="A859" s="16"/>
      <c r="B859" s="3"/>
      <c r="C859" s="4" t="s">
        <v>4</v>
      </c>
      <c r="D859" s="19">
        <f>D861*E859</f>
        <v>9.2108517939999999</v>
      </c>
      <c r="E859" s="22">
        <v>1.6600000000000004E-2</v>
      </c>
    </row>
    <row r="860" spans="1:5">
      <c r="A860" s="16"/>
      <c r="B860" s="3"/>
      <c r="C860" s="23" t="s">
        <v>1884</v>
      </c>
      <c r="D860" s="24">
        <f>D861*E860</f>
        <v>545.65973820599993</v>
      </c>
      <c r="E860" s="25">
        <v>0.98340000000000005</v>
      </c>
    </row>
    <row r="861" spans="1:5">
      <c r="A861" s="16"/>
      <c r="B861" s="3"/>
      <c r="C861" s="26" t="s">
        <v>0</v>
      </c>
      <c r="D861" s="27">
        <f>'FCC Detail'!G1130/1000</f>
        <v>554.87058999999988</v>
      </c>
      <c r="E861" s="22">
        <v>1</v>
      </c>
    </row>
    <row r="862" spans="1:5">
      <c r="A862" s="16"/>
      <c r="B862" s="3"/>
      <c r="D862" s="27"/>
      <c r="E862" s="29"/>
    </row>
    <row r="863" spans="1:5">
      <c r="A863" s="16"/>
      <c r="B863" s="3" t="s">
        <v>0</v>
      </c>
      <c r="D863" s="27"/>
      <c r="E863" s="29"/>
    </row>
    <row r="864" spans="1:5">
      <c r="A864" s="16"/>
      <c r="B864" s="3"/>
      <c r="C864" s="4" t="s">
        <v>4</v>
      </c>
      <c r="D864" s="27">
        <f>SUM(D854+D859)</f>
        <v>37.880044806000015</v>
      </c>
      <c r="E864" s="22">
        <v>1.66E-2</v>
      </c>
    </row>
    <row r="865" spans="1:5">
      <c r="A865" s="16"/>
      <c r="B865" s="3"/>
      <c r="C865" s="23" t="s">
        <v>1884</v>
      </c>
      <c r="D865" s="30">
        <f>SUM(D855+D860)</f>
        <v>2244.0503651940007</v>
      </c>
      <c r="E865" s="25">
        <v>0.98339999999999994</v>
      </c>
    </row>
    <row r="866" spans="1:5" ht="15.75" thickBot="1">
      <c r="A866" s="31"/>
      <c r="B866" s="32"/>
      <c r="C866" s="57" t="s">
        <v>0</v>
      </c>
      <c r="D866" s="34">
        <f>SUM(D864:D865)</f>
        <v>2281.9304100000008</v>
      </c>
      <c r="E866" s="58">
        <v>0.99999999999999989</v>
      </c>
    </row>
    <row r="867" spans="1:5" ht="15.75" thickBot="1">
      <c r="A867" s="36"/>
      <c r="B867" s="3"/>
      <c r="C867" s="26"/>
      <c r="D867" s="54"/>
      <c r="E867" s="28"/>
    </row>
    <row r="868" spans="1:5" ht="29.25" customHeight="1">
      <c r="A868" s="90" t="s">
        <v>1933</v>
      </c>
      <c r="B868" s="91"/>
      <c r="C868" s="91"/>
      <c r="D868" s="91"/>
      <c r="E868" s="92"/>
    </row>
    <row r="869" spans="1:5" ht="34.5" customHeight="1" thickBot="1">
      <c r="A869" s="61"/>
      <c r="B869" s="3"/>
      <c r="D869" s="17">
        <v>2011</v>
      </c>
      <c r="E869" s="18" t="s">
        <v>1883</v>
      </c>
    </row>
    <row r="870" spans="1:5">
      <c r="A870" s="16"/>
      <c r="B870" s="3" t="s">
        <v>1</v>
      </c>
      <c r="E870" s="21"/>
    </row>
    <row r="871" spans="1:5">
      <c r="A871" s="16"/>
      <c r="B871" s="3"/>
      <c r="C871" s="4" t="s">
        <v>4</v>
      </c>
      <c r="D871" s="19">
        <f>D873*E871</f>
        <v>37.849497647999996</v>
      </c>
      <c r="E871" s="69">
        <v>7.3200000000000001E-2</v>
      </c>
    </row>
    <row r="872" spans="1:5">
      <c r="A872" s="16"/>
      <c r="B872" s="3"/>
      <c r="C872" s="23" t="s">
        <v>1884</v>
      </c>
      <c r="D872" s="24">
        <f>D873*E872</f>
        <v>479.22014235199998</v>
      </c>
      <c r="E872" s="69">
        <v>0.92680000000000007</v>
      </c>
    </row>
    <row r="873" spans="1:5">
      <c r="A873" s="16"/>
      <c r="B873" s="3"/>
      <c r="C873" s="26" t="s">
        <v>0</v>
      </c>
      <c r="D873" s="27">
        <f>'FCC Detail'!F1135/1000</f>
        <v>517.06963999999994</v>
      </c>
      <c r="E873" s="70">
        <v>1</v>
      </c>
    </row>
    <row r="874" spans="1:5">
      <c r="A874" s="16"/>
      <c r="B874" s="3"/>
      <c r="C874" s="26"/>
      <c r="D874" s="27"/>
      <c r="E874" s="71"/>
    </row>
    <row r="875" spans="1:5" ht="12.75" customHeight="1">
      <c r="A875" s="16"/>
      <c r="B875" s="3" t="s">
        <v>2</v>
      </c>
      <c r="D875" s="27"/>
      <c r="E875" s="71"/>
    </row>
    <row r="876" spans="1:5">
      <c r="A876" s="16"/>
      <c r="B876" s="3"/>
      <c r="C876" s="4" t="s">
        <v>4</v>
      </c>
      <c r="D876" s="19">
        <f>D878*E876</f>
        <v>17.575980995999998</v>
      </c>
      <c r="E876" s="69">
        <v>7.3200000000000001E-2</v>
      </c>
    </row>
    <row r="877" spans="1:5">
      <c r="A877" s="16"/>
      <c r="B877" s="3"/>
      <c r="C877" s="23" t="s">
        <v>1884</v>
      </c>
      <c r="D877" s="24">
        <f>D878*E877</f>
        <v>222.53304900399996</v>
      </c>
      <c r="E877" s="72">
        <v>0.92679999999999996</v>
      </c>
    </row>
    <row r="878" spans="1:5">
      <c r="A878" s="16"/>
      <c r="B878" s="3"/>
      <c r="C878" s="26" t="s">
        <v>0</v>
      </c>
      <c r="D878" s="27">
        <f>'FCC Detail'!G1135/1000</f>
        <v>240.10902999999996</v>
      </c>
      <c r="E878" s="69">
        <v>1</v>
      </c>
    </row>
    <row r="879" spans="1:5">
      <c r="A879" s="16"/>
      <c r="B879" s="3"/>
      <c r="D879" s="27"/>
      <c r="E879" s="71"/>
    </row>
    <row r="880" spans="1:5">
      <c r="A880" s="16"/>
      <c r="B880" s="3" t="s">
        <v>0</v>
      </c>
      <c r="D880" s="27"/>
      <c r="E880" s="71"/>
    </row>
    <row r="881" spans="1:5">
      <c r="A881" s="16"/>
      <c r="B881" s="3"/>
      <c r="C881" s="4" t="s">
        <v>4</v>
      </c>
      <c r="D881" s="27">
        <f>SUM(D871+D876)</f>
        <v>55.425478643999995</v>
      </c>
      <c r="E881" s="69">
        <v>7.3199999999999987E-2</v>
      </c>
    </row>
    <row r="882" spans="1:5">
      <c r="A882" s="16"/>
      <c r="B882" s="3"/>
      <c r="C882" s="23" t="s">
        <v>1884</v>
      </c>
      <c r="D882" s="30">
        <f>SUM(D872+D877)</f>
        <v>701.75319135599989</v>
      </c>
      <c r="E882" s="72">
        <v>0.92679999999999996</v>
      </c>
    </row>
    <row r="883" spans="1:5" ht="15.75" thickBot="1">
      <c r="A883" s="31"/>
      <c r="B883" s="32"/>
      <c r="C883" s="57" t="s">
        <v>0</v>
      </c>
      <c r="D883" s="34">
        <f>SUM(D881:D882)</f>
        <v>757.1786699999999</v>
      </c>
      <c r="E883" s="73">
        <v>1</v>
      </c>
    </row>
    <row r="884" spans="1:5" ht="15.75" thickBot="1">
      <c r="A884" s="36"/>
      <c r="B884" s="3"/>
      <c r="C884" s="26"/>
      <c r="D884" s="54"/>
      <c r="E884" s="28"/>
    </row>
    <row r="885" spans="1:5" ht="32.25" customHeight="1">
      <c r="A885" s="90" t="s">
        <v>1934</v>
      </c>
      <c r="B885" s="91"/>
      <c r="C885" s="91"/>
      <c r="D885" s="91"/>
      <c r="E885" s="92"/>
    </row>
    <row r="886" spans="1:5" ht="31.5" customHeight="1" thickBot="1">
      <c r="A886" s="61"/>
      <c r="B886" s="3"/>
      <c r="D886" s="17">
        <v>2011</v>
      </c>
      <c r="E886" s="18" t="s">
        <v>1883</v>
      </c>
    </row>
    <row r="887" spans="1:5">
      <c r="A887" s="16"/>
      <c r="B887" s="3" t="s">
        <v>1</v>
      </c>
      <c r="E887" s="21"/>
    </row>
    <row r="888" spans="1:5">
      <c r="A888" s="16"/>
      <c r="B888" s="3"/>
      <c r="C888" s="4" t="s">
        <v>4</v>
      </c>
      <c r="D888" s="19">
        <f>D890*E888</f>
        <v>14.300608902599482</v>
      </c>
      <c r="E888" s="69">
        <v>2.4907476848004675E-2</v>
      </c>
    </row>
    <row r="889" spans="1:5">
      <c r="A889" s="16"/>
      <c r="B889" s="3"/>
      <c r="C889" s="23" t="s">
        <v>1884</v>
      </c>
      <c r="D889" s="24">
        <f>D890*E889</f>
        <v>559.84863109740058</v>
      </c>
      <c r="E889" s="69">
        <v>0.97509252315199535</v>
      </c>
    </row>
    <row r="890" spans="1:5">
      <c r="A890" s="16"/>
      <c r="B890" s="3"/>
      <c r="C890" s="26" t="s">
        <v>0</v>
      </c>
      <c r="D890" s="27">
        <f>'FCC Detail'!F1156/1000</f>
        <v>574.14924000000008</v>
      </c>
      <c r="E890" s="70">
        <v>1</v>
      </c>
    </row>
    <row r="891" spans="1:5">
      <c r="A891" s="16"/>
      <c r="B891" s="3"/>
      <c r="C891" s="26"/>
      <c r="D891" s="27"/>
      <c r="E891" s="71"/>
    </row>
    <row r="892" spans="1:5" ht="12.75" customHeight="1">
      <c r="A892" s="16"/>
      <c r="B892" s="3" t="s">
        <v>2</v>
      </c>
      <c r="D892" s="27"/>
      <c r="E892" s="71"/>
    </row>
    <row r="893" spans="1:5">
      <c r="A893" s="16"/>
      <c r="B893" s="3"/>
      <c r="C893" s="4" t="s">
        <v>4</v>
      </c>
      <c r="D893" s="19">
        <f>D895*E893</f>
        <v>4.2957481966665769</v>
      </c>
      <c r="E893" s="69">
        <v>2.4907476848004678E-2</v>
      </c>
    </row>
    <row r="894" spans="1:5">
      <c r="A894" s="16"/>
      <c r="B894" s="3"/>
      <c r="C894" s="23" t="s">
        <v>1884</v>
      </c>
      <c r="D894" s="24">
        <f>D895*E894</f>
        <v>168.17247180333339</v>
      </c>
      <c r="E894" s="72">
        <v>0.97509252315199535</v>
      </c>
    </row>
    <row r="895" spans="1:5">
      <c r="A895" s="16"/>
      <c r="B895" s="3"/>
      <c r="C895" s="26" t="s">
        <v>0</v>
      </c>
      <c r="D895" s="27">
        <f>'FCC Detail'!G1156/1000</f>
        <v>172.46821999999997</v>
      </c>
      <c r="E895" s="69">
        <v>1</v>
      </c>
    </row>
    <row r="896" spans="1:5">
      <c r="A896" s="16"/>
      <c r="B896" s="3"/>
      <c r="D896" s="27"/>
      <c r="E896" s="71"/>
    </row>
    <row r="897" spans="1:5">
      <c r="A897" s="16"/>
      <c r="B897" s="3" t="s">
        <v>0</v>
      </c>
      <c r="D897" s="27"/>
      <c r="E897" s="71"/>
    </row>
    <row r="898" spans="1:5">
      <c r="A898" s="16"/>
      <c r="B898" s="3"/>
      <c r="C898" s="4" t="s">
        <v>4</v>
      </c>
      <c r="D898" s="27">
        <f>SUM(D888+D893)</f>
        <v>18.596357099266058</v>
      </c>
      <c r="E898" s="69">
        <v>2.4907476848004675E-2</v>
      </c>
    </row>
    <row r="899" spans="1:5">
      <c r="A899" s="16"/>
      <c r="B899" s="3"/>
      <c r="C899" s="23" t="s">
        <v>1884</v>
      </c>
      <c r="D899" s="30">
        <f>SUM(D889+D894)</f>
        <v>728.02110290073392</v>
      </c>
      <c r="E899" s="72">
        <v>0.97509252315199535</v>
      </c>
    </row>
    <row r="900" spans="1:5" ht="15.75" thickBot="1">
      <c r="A900" s="31"/>
      <c r="B900" s="32"/>
      <c r="C900" s="57" t="s">
        <v>0</v>
      </c>
      <c r="D900" s="34">
        <f>SUM(D898:D899)</f>
        <v>746.61745999999994</v>
      </c>
      <c r="E900" s="73">
        <v>1</v>
      </c>
    </row>
    <row r="901" spans="1:5" ht="15.75" thickBot="1">
      <c r="A901" s="36"/>
      <c r="B901" s="3"/>
      <c r="C901" s="26"/>
      <c r="D901" s="54"/>
      <c r="E901" s="28"/>
    </row>
    <row r="902" spans="1:5">
      <c r="A902" s="90" t="s">
        <v>1935</v>
      </c>
      <c r="B902" s="91"/>
      <c r="C902" s="91"/>
      <c r="D902" s="91"/>
      <c r="E902" s="92"/>
    </row>
    <row r="903" spans="1:5" ht="15.75" thickBot="1">
      <c r="A903" s="61"/>
      <c r="B903" s="3"/>
      <c r="D903" s="17">
        <v>2011</v>
      </c>
      <c r="E903" s="18" t="s">
        <v>1883</v>
      </c>
    </row>
    <row r="904" spans="1:5">
      <c r="A904" s="16"/>
      <c r="B904" s="3" t="s">
        <v>1</v>
      </c>
      <c r="E904" s="21"/>
    </row>
    <row r="905" spans="1:5">
      <c r="A905" s="16"/>
      <c r="B905" s="3"/>
      <c r="C905" s="4" t="s">
        <v>4</v>
      </c>
      <c r="D905" s="19">
        <f>D769+D786+D803+D820+D837+D854+D871+D888</f>
        <v>655.70225226438481</v>
      </c>
      <c r="E905" s="69">
        <v>2.4907476848004675E-2</v>
      </c>
    </row>
    <row r="906" spans="1:5">
      <c r="A906" s="16"/>
      <c r="B906" s="3"/>
      <c r="C906" s="23" t="s">
        <v>1884</v>
      </c>
      <c r="D906" s="24">
        <f>D770+D787+D804+D821+D838+D855+D872+D889</f>
        <v>25669.816637735614</v>
      </c>
      <c r="E906" s="69">
        <v>0.97509252315199513</v>
      </c>
    </row>
    <row r="907" spans="1:5">
      <c r="A907" s="16"/>
      <c r="B907" s="3"/>
      <c r="C907" s="26" t="s">
        <v>0</v>
      </c>
      <c r="D907" s="27">
        <f>D771+D788+D805+D822+D839+D856+D873+D890</f>
        <v>26325.518890000003</v>
      </c>
      <c r="E907" s="70">
        <v>0.99999999999999978</v>
      </c>
    </row>
    <row r="908" spans="1:5">
      <c r="A908" s="16"/>
      <c r="B908" s="3"/>
      <c r="C908" s="26"/>
      <c r="D908" s="27"/>
      <c r="E908" s="71"/>
    </row>
    <row r="909" spans="1:5">
      <c r="A909" s="16"/>
      <c r="B909" s="3" t="s">
        <v>2</v>
      </c>
      <c r="D909" s="27"/>
      <c r="E909" s="71"/>
    </row>
    <row r="910" spans="1:5">
      <c r="A910" s="16"/>
      <c r="B910" s="3"/>
      <c r="C910" s="4" t="s">
        <v>4</v>
      </c>
      <c r="D910" s="19">
        <f>D774+D791+D808+D825+D842+D859+D876+D893</f>
        <v>260.78372403413033</v>
      </c>
      <c r="E910" s="69">
        <v>2.4906876329536941E-2</v>
      </c>
    </row>
    <row r="911" spans="1:5">
      <c r="A911" s="16"/>
      <c r="B911" s="3"/>
      <c r="C911" s="23" t="s">
        <v>1884</v>
      </c>
      <c r="D911" s="24">
        <f>D775+D792+D809+D826+D843+D860+D877+D894</f>
        <v>10209.566735965869</v>
      </c>
      <c r="E911" s="72">
        <v>0.97509312367046286</v>
      </c>
    </row>
    <row r="912" spans="1:5">
      <c r="A912" s="16"/>
      <c r="B912" s="3"/>
      <c r="C912" s="26" t="s">
        <v>0</v>
      </c>
      <c r="D912" s="27">
        <f>D776+D793+D810+D827+D844+D861+D878+D895</f>
        <v>10470.350460000001</v>
      </c>
      <c r="E912" s="69">
        <v>0.99999999999999978</v>
      </c>
    </row>
    <row r="913" spans="1:5">
      <c r="A913" s="16"/>
      <c r="B913" s="3"/>
      <c r="D913" s="27"/>
      <c r="E913" s="71"/>
    </row>
    <row r="914" spans="1:5">
      <c r="A914" s="16"/>
      <c r="B914" s="3" t="s">
        <v>0</v>
      </c>
      <c r="D914" s="27"/>
      <c r="E914" s="71"/>
    </row>
    <row r="915" spans="1:5">
      <c r="A915" s="16"/>
      <c r="B915" s="3"/>
      <c r="C915" s="4" t="s">
        <v>4</v>
      </c>
      <c r="D915" s="27">
        <f>D779+D796+D813+D830+D847+D864+D881+D898</f>
        <v>916.48597629851508</v>
      </c>
      <c r="E915" s="69">
        <v>2.4907305969073812E-2</v>
      </c>
    </row>
    <row r="916" spans="1:5">
      <c r="A916" s="16"/>
      <c r="B916" s="3"/>
      <c r="C916" s="23" t="s">
        <v>1884</v>
      </c>
      <c r="D916" s="30">
        <f>D780+D797+D814+D831+D848+D865+D882+D899</f>
        <v>35879.383373701487</v>
      </c>
      <c r="E916" s="72">
        <v>0.97509269403092624</v>
      </c>
    </row>
    <row r="917" spans="1:5" ht="15.75" thickBot="1">
      <c r="A917" s="31"/>
      <c r="B917" s="32"/>
      <c r="C917" s="57" t="s">
        <v>0</v>
      </c>
      <c r="D917" s="34">
        <f>D781+D798+D815+D832+D849+D866+D883+D900</f>
        <v>36795.869350000008</v>
      </c>
      <c r="E917" s="73">
        <v>1</v>
      </c>
    </row>
    <row r="918" spans="1:5" ht="15.75" thickBot="1">
      <c r="A918" s="36"/>
      <c r="B918" s="3"/>
      <c r="C918" s="26"/>
      <c r="D918" s="54"/>
      <c r="E918" s="28"/>
    </row>
    <row r="919" spans="1:5" ht="13.5" customHeight="1">
      <c r="A919" s="90" t="s">
        <v>1936</v>
      </c>
      <c r="B919" s="91"/>
      <c r="C919" s="91"/>
      <c r="D919" s="91"/>
      <c r="E919" s="92"/>
    </row>
    <row r="920" spans="1:5" ht="15.75" thickBot="1">
      <c r="A920" s="61"/>
      <c r="B920" s="3"/>
      <c r="D920" s="17">
        <v>2011</v>
      </c>
      <c r="E920" s="18" t="s">
        <v>1883</v>
      </c>
    </row>
    <row r="921" spans="1:5">
      <c r="A921" s="16"/>
      <c r="B921" s="3" t="s">
        <v>1</v>
      </c>
      <c r="E921" s="21"/>
    </row>
    <row r="922" spans="1:5">
      <c r="A922" s="16"/>
      <c r="B922" s="3"/>
      <c r="C922" s="4" t="s">
        <v>4</v>
      </c>
      <c r="D922" s="19">
        <f>D752+D905</f>
        <v>31835.136902578972</v>
      </c>
      <c r="E922" s="22">
        <v>0.33543528880799678</v>
      </c>
    </row>
    <row r="923" spans="1:5">
      <c r="A923" s="16"/>
      <c r="B923" s="3"/>
      <c r="C923" s="23" t="s">
        <v>1884</v>
      </c>
      <c r="D923" s="24">
        <f>D753+D906</f>
        <v>63071.803317421014</v>
      </c>
      <c r="E923" s="22">
        <v>0.66456471119200322</v>
      </c>
    </row>
    <row r="924" spans="1:5">
      <c r="A924" s="16"/>
      <c r="B924" s="3"/>
      <c r="C924" s="26" t="s">
        <v>0</v>
      </c>
      <c r="D924" s="27">
        <f>SUM(D922:D923)</f>
        <v>94906.940219999989</v>
      </c>
      <c r="E924" s="43">
        <v>1</v>
      </c>
    </row>
    <row r="925" spans="1:5">
      <c r="A925" s="16"/>
      <c r="B925" s="3"/>
      <c r="C925" s="26"/>
      <c r="D925" s="27"/>
      <c r="E925" s="29"/>
    </row>
    <row r="926" spans="1:5">
      <c r="A926" s="16"/>
      <c r="B926" s="3" t="s">
        <v>2</v>
      </c>
      <c r="D926" s="27"/>
      <c r="E926" s="29"/>
    </row>
    <row r="927" spans="1:5">
      <c r="A927" s="16"/>
      <c r="B927" s="3"/>
      <c r="C927" s="4" t="s">
        <v>4</v>
      </c>
      <c r="D927" s="19">
        <f>D757+D910</f>
        <v>46059.601492384587</v>
      </c>
      <c r="E927" s="22">
        <v>0.48333173138902041</v>
      </c>
    </row>
    <row r="928" spans="1:5">
      <c r="A928" s="16"/>
      <c r="B928" s="3"/>
      <c r="C928" s="23" t="s">
        <v>1884</v>
      </c>
      <c r="D928" s="24">
        <f>D758+D911</f>
        <v>49236.441579350911</v>
      </c>
      <c r="E928" s="25">
        <v>0.51666826861097948</v>
      </c>
    </row>
    <row r="929" spans="1:5">
      <c r="A929" s="16"/>
      <c r="B929" s="3"/>
      <c r="C929" s="26" t="s">
        <v>0</v>
      </c>
      <c r="D929" s="27">
        <f>SUM(D927:D928)</f>
        <v>95296.043071735505</v>
      </c>
      <c r="E929" s="22">
        <v>0.99999999999999989</v>
      </c>
    </row>
    <row r="930" spans="1:5">
      <c r="A930" s="16"/>
      <c r="B930" s="3"/>
      <c r="D930" s="27"/>
      <c r="E930" s="29"/>
    </row>
    <row r="931" spans="1:5">
      <c r="A931" s="16"/>
      <c r="B931" s="3" t="s">
        <v>0</v>
      </c>
      <c r="D931" s="27"/>
      <c r="E931" s="29"/>
    </row>
    <row r="932" spans="1:5">
      <c r="A932" s="16"/>
      <c r="B932" s="3"/>
      <c r="C932" s="4" t="s">
        <v>4</v>
      </c>
      <c r="D932" s="27">
        <f>D922+D927</f>
        <v>77894.738394963555</v>
      </c>
      <c r="E932" s="22">
        <v>0.40953478776664476</v>
      </c>
    </row>
    <row r="933" spans="1:5">
      <c r="A933" s="16"/>
      <c r="B933" s="3"/>
      <c r="C933" s="23" t="s">
        <v>1884</v>
      </c>
      <c r="D933" s="30">
        <f>D923+D928</f>
        <v>112308.24489677192</v>
      </c>
      <c r="E933" s="25">
        <v>0.59046521223335524</v>
      </c>
    </row>
    <row r="934" spans="1:5" ht="15.75" thickBot="1">
      <c r="A934" s="31"/>
      <c r="B934" s="32"/>
      <c r="C934" s="57" t="s">
        <v>0</v>
      </c>
      <c r="D934" s="34">
        <f>SUM(D932:D933)</f>
        <v>190202.98329173547</v>
      </c>
      <c r="E934" s="58">
        <v>1</v>
      </c>
    </row>
  </sheetData>
  <mergeCells count="24">
    <mergeCell ref="A715:E715"/>
    <mergeCell ref="A69:E69"/>
    <mergeCell ref="A86:E86"/>
    <mergeCell ref="A528:E528"/>
    <mergeCell ref="A545:E545"/>
    <mergeCell ref="A562:E562"/>
    <mergeCell ref="A579:E579"/>
    <mergeCell ref="A596:E596"/>
    <mergeCell ref="A613:E613"/>
    <mergeCell ref="A630:E630"/>
    <mergeCell ref="A647:E647"/>
    <mergeCell ref="A698:E698"/>
    <mergeCell ref="A919:E919"/>
    <mergeCell ref="A732:E732"/>
    <mergeCell ref="A749:E749"/>
    <mergeCell ref="A766:E766"/>
    <mergeCell ref="A783:E783"/>
    <mergeCell ref="A800:E800"/>
    <mergeCell ref="A817:E817"/>
    <mergeCell ref="A834:E834"/>
    <mergeCell ref="A851:E851"/>
    <mergeCell ref="A868:E868"/>
    <mergeCell ref="A885:E885"/>
    <mergeCell ref="A902:E902"/>
  </mergeCells>
  <printOptions horizontalCentered="1"/>
  <pageMargins left="0.1" right="0.1" top="2.25" bottom="0.75" header="1.25" footer="0.5"/>
  <pageSetup orientation="landscape" errors="dash" r:id="rId1"/>
  <headerFooter alignWithMargins="0">
    <oddHeader>&amp;C&amp;"Arial,Bold Italic"&amp;16 2011 Cost Separation
($000)&amp;RWP-Schedule 19
Cost Detail
&amp;P  of  &amp;N</oddHeader>
  </headerFooter>
  <rowBreaks count="54" manualBreakCount="54">
    <brk id="16" max="14" man="1"/>
    <brk id="33" max="14" man="1"/>
    <brk id="50" max="14" man="1"/>
    <brk id="67" max="14" man="1"/>
    <brk id="84" max="4" man="1"/>
    <brk id="101" max="4" man="1"/>
    <brk id="118" max="14" man="1"/>
    <brk id="135" max="14" man="1"/>
    <brk id="152" max="14" man="1"/>
    <brk id="169" max="14" man="1"/>
    <brk id="186" max="4" man="1"/>
    <brk id="203" max="14" man="1"/>
    <brk id="220" max="4" man="1"/>
    <brk id="237" max="14" man="1"/>
    <brk id="254" max="14" man="1"/>
    <brk id="271" max="14" man="1"/>
    <brk id="288" max="14" man="1"/>
    <brk id="305" max="14" man="1"/>
    <brk id="322" max="14" man="1"/>
    <brk id="339" max="14" man="1"/>
    <brk id="356" max="14" man="1"/>
    <brk id="373" max="14" man="1"/>
    <brk id="390" max="14" man="1"/>
    <brk id="407" max="14" man="1"/>
    <brk id="424" max="14" man="1"/>
    <brk id="441" max="14" man="1"/>
    <brk id="458" max="14" man="1"/>
    <brk id="475" max="14" man="1"/>
    <brk id="492" max="14" man="1"/>
    <brk id="509" max="14" man="1"/>
    <brk id="526" max="14" man="1"/>
    <brk id="543" max="14" man="1"/>
    <brk id="560" max="14" man="1"/>
    <brk id="577" max="14" man="1"/>
    <brk id="594" max="14" man="1"/>
    <brk id="611" max="14" man="1"/>
    <brk id="628" max="14" man="1"/>
    <brk id="645" max="14" man="1"/>
    <brk id="662" max="14" man="1"/>
    <brk id="679" max="14" man="1"/>
    <brk id="696" max="14" man="1"/>
    <brk id="713" max="14" man="1"/>
    <brk id="730" max="14" man="1"/>
    <brk id="747" max="14" man="1"/>
    <brk id="764" max="14" man="1"/>
    <brk id="781" max="14" man="1"/>
    <brk id="798" max="14" man="1"/>
    <brk id="815" max="14" man="1"/>
    <brk id="832" max="14" man="1"/>
    <brk id="849" max="14" man="1"/>
    <brk id="866" max="14" man="1"/>
    <brk id="883" max="14" man="1"/>
    <brk id="900" max="14" man="1"/>
    <brk id="91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1851"/>
  <sheetViews>
    <sheetView tabSelected="1" view="pageBreakPreview" zoomScaleNormal="85" zoomScaleSheetLayoutView="100" workbookViewId="0">
      <pane xSplit="1" ySplit="4" topLeftCell="B5" activePane="bottomRight" state="frozen"/>
      <selection activeCell="D11" sqref="D11"/>
      <selection pane="topRight" activeCell="D11" sqref="D11"/>
      <selection pane="bottomLeft" activeCell="D11" sqref="D11"/>
      <selection pane="bottomRight" activeCell="D14" sqref="D14"/>
    </sheetView>
  </sheetViews>
  <sheetFormatPr defaultRowHeight="15"/>
  <cols>
    <col min="1" max="1" width="1.5703125" customWidth="1"/>
    <col min="2" max="2" width="37.5703125" customWidth="1"/>
    <col min="3" max="3" width="10.85546875" style="79" bestFit="1" customWidth="1"/>
    <col min="4" max="4" width="42" customWidth="1"/>
    <col min="5" max="5" width="14" bestFit="1" customWidth="1"/>
    <col min="6" max="6" width="15.28515625" customWidth="1"/>
    <col min="7" max="7" width="14.5703125" customWidth="1"/>
    <col min="8" max="8" width="12.28515625" bestFit="1" customWidth="1"/>
    <col min="9" max="9" width="16.42578125" style="82" customWidth="1"/>
  </cols>
  <sheetData>
    <row r="1" spans="2:7" ht="15.75" thickBot="1"/>
    <row r="2" spans="2:7" ht="18">
      <c r="B2" s="96" t="s">
        <v>1952</v>
      </c>
      <c r="C2" s="83"/>
      <c r="D2" s="84"/>
      <c r="E2" s="98" t="s">
        <v>5</v>
      </c>
      <c r="F2" s="99"/>
      <c r="G2" s="100"/>
    </row>
    <row r="3" spans="2:7" ht="54.75" thickBot="1">
      <c r="B3" s="97"/>
      <c r="C3" s="85" t="s">
        <v>109</v>
      </c>
      <c r="D3" s="86" t="s">
        <v>1881</v>
      </c>
      <c r="E3" s="87" t="s">
        <v>0</v>
      </c>
      <c r="F3" s="86" t="s">
        <v>1</v>
      </c>
      <c r="G3" s="88" t="s">
        <v>2</v>
      </c>
    </row>
    <row r="4" spans="2:7">
      <c r="B4" s="74"/>
      <c r="C4" s="1"/>
      <c r="D4" s="1"/>
      <c r="E4" s="68"/>
      <c r="F4" s="1"/>
      <c r="G4" s="1"/>
    </row>
    <row r="5" spans="2:7">
      <c r="B5" s="8" t="s">
        <v>3</v>
      </c>
      <c r="C5" s="77" t="s">
        <v>58</v>
      </c>
      <c r="D5" s="8" t="s">
        <v>1054</v>
      </c>
      <c r="E5" s="8">
        <v>1521.07</v>
      </c>
      <c r="F5" s="8">
        <v>-4.95</v>
      </c>
      <c r="G5" s="8">
        <v>1526.02</v>
      </c>
    </row>
    <row r="6" spans="2:7">
      <c r="B6" s="8" t="s">
        <v>3</v>
      </c>
      <c r="C6" s="77" t="s">
        <v>59</v>
      </c>
      <c r="D6" s="8" t="s">
        <v>1054</v>
      </c>
      <c r="E6" s="8">
        <v>1395044.34</v>
      </c>
      <c r="F6" s="8">
        <v>473949.8000000001</v>
      </c>
      <c r="G6" s="8">
        <v>921094.53999999992</v>
      </c>
    </row>
    <row r="7" spans="2:7">
      <c r="B7" s="8" t="s">
        <v>3</v>
      </c>
      <c r="C7" s="77" t="s">
        <v>60</v>
      </c>
      <c r="D7" s="8" t="s">
        <v>1055</v>
      </c>
      <c r="E7" s="8">
        <v>650484.85999999964</v>
      </c>
      <c r="F7" s="8">
        <v>175195.04000000004</v>
      </c>
      <c r="G7" s="8">
        <v>475289.8199999996</v>
      </c>
    </row>
    <row r="8" spans="2:7">
      <c r="B8" s="8" t="s">
        <v>3</v>
      </c>
      <c r="C8" s="77" t="s">
        <v>61</v>
      </c>
      <c r="D8" s="8" t="s">
        <v>1056</v>
      </c>
      <c r="E8" s="8">
        <v>13575.550000000001</v>
      </c>
      <c r="F8" s="8">
        <v>33.129999999999995</v>
      </c>
      <c r="G8" s="8">
        <v>13542.420000000002</v>
      </c>
    </row>
    <row r="9" spans="2:7">
      <c r="B9" s="8" t="s">
        <v>3</v>
      </c>
      <c r="C9" s="77" t="s">
        <v>62</v>
      </c>
      <c r="D9" s="8" t="s">
        <v>1054</v>
      </c>
      <c r="E9" s="8">
        <v>473.67</v>
      </c>
      <c r="F9" s="8">
        <v>-0.54</v>
      </c>
      <c r="G9" s="8">
        <v>474.21000000000004</v>
      </c>
    </row>
    <row r="10" spans="2:7">
      <c r="B10" s="8" t="s">
        <v>3</v>
      </c>
      <c r="C10" s="77" t="s">
        <v>63</v>
      </c>
      <c r="D10" s="8" t="s">
        <v>1057</v>
      </c>
      <c r="E10" s="8">
        <v>11855.859999999999</v>
      </c>
      <c r="F10" s="8">
        <v>161.56999999999988</v>
      </c>
      <c r="G10" s="8">
        <v>11694.289999999999</v>
      </c>
    </row>
    <row r="11" spans="2:7">
      <c r="B11" s="8" t="s">
        <v>3</v>
      </c>
      <c r="C11" s="77" t="s">
        <v>64</v>
      </c>
      <c r="D11" s="8" t="s">
        <v>1056</v>
      </c>
      <c r="E11" s="8">
        <v>21.45</v>
      </c>
      <c r="F11" s="8">
        <v>0</v>
      </c>
      <c r="G11" s="8">
        <v>21.45</v>
      </c>
    </row>
    <row r="12" spans="2:7">
      <c r="B12" s="8" t="s">
        <v>3</v>
      </c>
      <c r="C12" s="77" t="s">
        <v>65</v>
      </c>
      <c r="D12" s="8" t="s">
        <v>1058</v>
      </c>
      <c r="E12" s="8">
        <v>2103.0299999999997</v>
      </c>
      <c r="F12" s="8">
        <v>7.72</v>
      </c>
      <c r="G12" s="8">
        <v>2095.31</v>
      </c>
    </row>
    <row r="13" spans="2:7">
      <c r="B13" s="8" t="s">
        <v>3</v>
      </c>
      <c r="C13" s="77" t="s">
        <v>66</v>
      </c>
      <c r="D13" s="8" t="s">
        <v>1057</v>
      </c>
      <c r="E13" s="8">
        <v>72685.110000000015</v>
      </c>
      <c r="F13" s="8">
        <v>3932.8799999999928</v>
      </c>
      <c r="G13" s="8">
        <v>68752.230000000025</v>
      </c>
    </row>
    <row r="14" spans="2:7">
      <c r="B14" s="8" t="s">
        <v>3</v>
      </c>
      <c r="C14" s="77" t="s">
        <v>67</v>
      </c>
      <c r="D14" s="8" t="s">
        <v>1056</v>
      </c>
      <c r="E14" s="8">
        <v>408.02</v>
      </c>
      <c r="F14" s="8">
        <v>0</v>
      </c>
      <c r="G14" s="8">
        <v>408.02</v>
      </c>
    </row>
    <row r="15" spans="2:7">
      <c r="B15" s="8" t="s">
        <v>3</v>
      </c>
      <c r="C15" s="77" t="s">
        <v>68</v>
      </c>
      <c r="D15" s="8" t="s">
        <v>1054</v>
      </c>
      <c r="E15" s="8">
        <v>2126711.9500000007</v>
      </c>
      <c r="F15" s="8">
        <v>521399.33000000007</v>
      </c>
      <c r="G15" s="8">
        <v>1605312.6200000006</v>
      </c>
    </row>
    <row r="16" spans="2:7">
      <c r="B16" s="8" t="s">
        <v>3</v>
      </c>
      <c r="C16" s="77" t="s">
        <v>69</v>
      </c>
      <c r="D16" s="8" t="s">
        <v>1057</v>
      </c>
      <c r="E16" s="8">
        <v>17729.549999999992</v>
      </c>
      <c r="F16" s="8">
        <v>293.88000000000011</v>
      </c>
      <c r="G16" s="8">
        <v>17435.669999999991</v>
      </c>
    </row>
    <row r="17" spans="2:7">
      <c r="B17" s="8" t="s">
        <v>3</v>
      </c>
      <c r="C17" s="77" t="s">
        <v>70</v>
      </c>
      <c r="D17" s="8" t="s">
        <v>1054</v>
      </c>
      <c r="E17" s="8">
        <v>354498.68000000005</v>
      </c>
      <c r="F17" s="8">
        <v>277296.43</v>
      </c>
      <c r="G17" s="8">
        <v>77202.250000000044</v>
      </c>
    </row>
    <row r="18" spans="2:7">
      <c r="B18" s="8" t="s">
        <v>3</v>
      </c>
      <c r="C18" s="77" t="s">
        <v>71</v>
      </c>
      <c r="D18" s="8" t="s">
        <v>1059</v>
      </c>
      <c r="E18" s="8">
        <v>442436.48999999982</v>
      </c>
      <c r="F18" s="8">
        <v>384087.95999999985</v>
      </c>
      <c r="G18" s="8">
        <v>58348.52999999997</v>
      </c>
    </row>
    <row r="19" spans="2:7">
      <c r="B19" s="8" t="s">
        <v>3</v>
      </c>
      <c r="C19" s="77" t="s">
        <v>72</v>
      </c>
      <c r="D19" s="8" t="s">
        <v>1059</v>
      </c>
      <c r="E19" s="8">
        <v>524589.58000000007</v>
      </c>
      <c r="F19" s="8">
        <v>430139.18000000005</v>
      </c>
      <c r="G19" s="8">
        <v>94450.400000000009</v>
      </c>
    </row>
    <row r="20" spans="2:7">
      <c r="B20" s="8" t="s">
        <v>3</v>
      </c>
      <c r="C20" s="77" t="s">
        <v>73</v>
      </c>
      <c r="D20" s="8" t="s">
        <v>1059</v>
      </c>
      <c r="E20" s="8">
        <v>804845.78000000096</v>
      </c>
      <c r="F20" s="8">
        <v>611693.10000000079</v>
      </c>
      <c r="G20" s="8">
        <v>193152.68000000011</v>
      </c>
    </row>
    <row r="21" spans="2:7">
      <c r="B21" s="8" t="s">
        <v>3</v>
      </c>
      <c r="C21" s="77" t="s">
        <v>74</v>
      </c>
      <c r="D21" s="8" t="s">
        <v>1059</v>
      </c>
      <c r="E21" s="8">
        <v>825631.37000000046</v>
      </c>
      <c r="F21" s="8">
        <v>688291.46000000043</v>
      </c>
      <c r="G21" s="8">
        <v>137339.91</v>
      </c>
    </row>
    <row r="22" spans="2:7">
      <c r="B22" s="8" t="s">
        <v>3</v>
      </c>
      <c r="C22" s="77" t="s">
        <v>75</v>
      </c>
      <c r="D22" s="8" t="s">
        <v>1060</v>
      </c>
      <c r="E22" s="8">
        <v>1896.3999999999996</v>
      </c>
      <c r="F22" s="8">
        <v>7.55</v>
      </c>
      <c r="G22" s="8">
        <v>1888.8499999999997</v>
      </c>
    </row>
    <row r="23" spans="2:7">
      <c r="B23" s="8" t="s">
        <v>3</v>
      </c>
      <c r="C23" s="77" t="s">
        <v>76</v>
      </c>
      <c r="D23" s="8" t="s">
        <v>1061</v>
      </c>
      <c r="E23" s="8">
        <v>2590.2200000000012</v>
      </c>
      <c r="F23" s="8">
        <v>-3.4000000000000021</v>
      </c>
      <c r="G23" s="8">
        <v>2593.6200000000013</v>
      </c>
    </row>
    <row r="24" spans="2:7">
      <c r="B24" s="8" t="s">
        <v>3</v>
      </c>
      <c r="C24" s="77" t="s">
        <v>77</v>
      </c>
      <c r="D24" s="8" t="s">
        <v>1057</v>
      </c>
      <c r="E24" s="8">
        <v>470469.51999999996</v>
      </c>
      <c r="F24" s="8">
        <v>7443.2800000000107</v>
      </c>
      <c r="G24" s="8">
        <v>463026.23999999993</v>
      </c>
    </row>
    <row r="25" spans="2:7">
      <c r="B25" s="8" t="s">
        <v>3</v>
      </c>
      <c r="C25" s="77" t="s">
        <v>78</v>
      </c>
      <c r="D25" s="8" t="s">
        <v>1057</v>
      </c>
      <c r="E25" s="8">
        <v>276390.68000000023</v>
      </c>
      <c r="F25" s="8">
        <v>55409.690000000024</v>
      </c>
      <c r="G25" s="8">
        <v>220980.99000000022</v>
      </c>
    </row>
    <row r="26" spans="2:7">
      <c r="B26" s="8" t="s">
        <v>3</v>
      </c>
      <c r="C26" s="77" t="s">
        <v>79</v>
      </c>
      <c r="D26" s="8" t="s">
        <v>1062</v>
      </c>
      <c r="E26" s="8">
        <v>321059.43</v>
      </c>
      <c r="F26" s="8">
        <v>53938.800000000032</v>
      </c>
      <c r="G26" s="8">
        <v>267120.62999999995</v>
      </c>
    </row>
    <row r="27" spans="2:7">
      <c r="B27" s="8" t="s">
        <v>3</v>
      </c>
      <c r="C27" s="77" t="s">
        <v>80</v>
      </c>
      <c r="D27" s="8" t="s">
        <v>1057</v>
      </c>
      <c r="E27" s="8">
        <v>54690.810000000012</v>
      </c>
      <c r="F27" s="8">
        <v>148.73999999999995</v>
      </c>
      <c r="G27" s="8">
        <v>54542.070000000014</v>
      </c>
    </row>
    <row r="28" spans="2:7">
      <c r="B28" s="8" t="s">
        <v>3</v>
      </c>
      <c r="C28" s="77" t="s">
        <v>81</v>
      </c>
      <c r="D28" s="8" t="s">
        <v>1057</v>
      </c>
      <c r="E28" s="8">
        <v>1499574.29</v>
      </c>
      <c r="F28" s="8">
        <v>932878.18999999971</v>
      </c>
      <c r="G28" s="8">
        <v>566696.10000000021</v>
      </c>
    </row>
    <row r="29" spans="2:7">
      <c r="B29" s="8" t="s">
        <v>3</v>
      </c>
      <c r="C29" s="77" t="s">
        <v>82</v>
      </c>
      <c r="D29" s="8" t="s">
        <v>1063</v>
      </c>
      <c r="E29" s="8">
        <v>212898.53000000017</v>
      </c>
      <c r="F29" s="8">
        <v>173477.46000000017</v>
      </c>
      <c r="G29" s="8">
        <v>39421.070000000014</v>
      </c>
    </row>
    <row r="30" spans="2:7">
      <c r="B30" s="8" t="s">
        <v>3</v>
      </c>
      <c r="C30" s="77" t="s">
        <v>83</v>
      </c>
      <c r="D30" s="8" t="s">
        <v>1064</v>
      </c>
      <c r="E30" s="8">
        <v>2714523.06</v>
      </c>
      <c r="F30" s="8">
        <v>2070575.6199999999</v>
      </c>
      <c r="G30" s="8">
        <v>643947.44000000018</v>
      </c>
    </row>
    <row r="31" spans="2:7">
      <c r="B31" s="8" t="s">
        <v>3</v>
      </c>
      <c r="C31" s="77" t="s">
        <v>84</v>
      </c>
      <c r="D31" s="8" t="s">
        <v>1063</v>
      </c>
      <c r="E31" s="8">
        <v>6346.9399999999978</v>
      </c>
      <c r="F31" s="8">
        <v>6272.6699999999983</v>
      </c>
      <c r="G31" s="8">
        <v>74.269999999999868</v>
      </c>
    </row>
    <row r="32" spans="2:7">
      <c r="B32" s="8" t="s">
        <v>3</v>
      </c>
      <c r="C32" s="77" t="s">
        <v>85</v>
      </c>
      <c r="D32" s="8" t="s">
        <v>1065</v>
      </c>
      <c r="E32" s="8">
        <v>35667.080000000016</v>
      </c>
      <c r="F32" s="8">
        <v>11121.5</v>
      </c>
      <c r="G32" s="8">
        <v>24545.580000000013</v>
      </c>
    </row>
    <row r="33" spans="2:7">
      <c r="B33" s="8" t="s">
        <v>3</v>
      </c>
      <c r="C33" s="77" t="s">
        <v>86</v>
      </c>
      <c r="D33" s="8" t="s">
        <v>1066</v>
      </c>
      <c r="E33" s="8">
        <v>256263.01000000004</v>
      </c>
      <c r="F33" s="8">
        <v>190.83999999999935</v>
      </c>
      <c r="G33" s="8">
        <v>256072.17000000004</v>
      </c>
    </row>
    <row r="34" spans="2:7">
      <c r="B34" s="8" t="s">
        <v>3</v>
      </c>
      <c r="C34" s="77" t="s">
        <v>87</v>
      </c>
      <c r="D34" s="8" t="s">
        <v>1067</v>
      </c>
      <c r="E34" s="8">
        <v>404.74999999999994</v>
      </c>
      <c r="F34" s="8">
        <v>-8.3300000000000018</v>
      </c>
      <c r="G34" s="8">
        <v>413.07999999999993</v>
      </c>
    </row>
    <row r="35" spans="2:7">
      <c r="B35" s="8" t="s">
        <v>3</v>
      </c>
      <c r="C35" s="77" t="s">
        <v>88</v>
      </c>
      <c r="D35" s="8" t="s">
        <v>1068</v>
      </c>
      <c r="E35" s="8">
        <v>-0.61</v>
      </c>
      <c r="F35" s="8">
        <v>0</v>
      </c>
      <c r="G35" s="8">
        <v>-0.61</v>
      </c>
    </row>
    <row r="36" spans="2:7">
      <c r="B36" s="8" t="s">
        <v>3</v>
      </c>
      <c r="C36" s="77" t="s">
        <v>89</v>
      </c>
      <c r="D36" s="8" t="s">
        <v>1069</v>
      </c>
      <c r="E36" s="8">
        <v>6346.9399999999978</v>
      </c>
      <c r="F36" s="8">
        <v>6272.6699999999983</v>
      </c>
      <c r="G36" s="8">
        <v>74.269999999999868</v>
      </c>
    </row>
    <row r="37" spans="2:7">
      <c r="B37" s="8" t="s">
        <v>3</v>
      </c>
      <c r="C37" s="77" t="s">
        <v>90</v>
      </c>
      <c r="D37" s="8" t="s">
        <v>1070</v>
      </c>
      <c r="E37" s="8">
        <v>3063.619999999999</v>
      </c>
      <c r="F37" s="8">
        <v>2496.2999999999965</v>
      </c>
      <c r="G37" s="8">
        <v>567.32000000000244</v>
      </c>
    </row>
    <row r="38" spans="2:7">
      <c r="B38" s="8" t="s">
        <v>3</v>
      </c>
      <c r="C38" s="77" t="s">
        <v>91</v>
      </c>
      <c r="D38" s="8" t="s">
        <v>1070</v>
      </c>
      <c r="E38" s="8">
        <v>104.23</v>
      </c>
      <c r="F38" s="8">
        <v>0</v>
      </c>
      <c r="G38" s="8">
        <v>104.23</v>
      </c>
    </row>
    <row r="39" spans="2:7">
      <c r="B39" s="8" t="s">
        <v>3</v>
      </c>
      <c r="C39" s="77" t="s">
        <v>92</v>
      </c>
      <c r="D39" s="8" t="s">
        <v>1063</v>
      </c>
      <c r="E39" s="8">
        <v>6036.8800000000019</v>
      </c>
      <c r="F39" s="8">
        <v>61.909999999999982</v>
      </c>
      <c r="G39" s="8">
        <v>5974.9700000000021</v>
      </c>
    </row>
    <row r="40" spans="2:7">
      <c r="B40" s="8" t="s">
        <v>3</v>
      </c>
      <c r="C40" s="77" t="s">
        <v>93</v>
      </c>
      <c r="D40" s="8" t="s">
        <v>1071</v>
      </c>
      <c r="E40" s="8">
        <v>-278.97000000000077</v>
      </c>
      <c r="F40" s="8">
        <v>-278.34000000000071</v>
      </c>
      <c r="G40" s="8">
        <v>-0.6300000000000523</v>
      </c>
    </row>
    <row r="41" spans="2:7">
      <c r="B41" s="8" t="s">
        <v>3</v>
      </c>
      <c r="C41" s="77" t="s">
        <v>94</v>
      </c>
      <c r="D41" s="8" t="s">
        <v>1072</v>
      </c>
      <c r="E41" s="8">
        <v>58.93</v>
      </c>
      <c r="F41" s="8">
        <v>0</v>
      </c>
      <c r="G41" s="8">
        <v>58.93</v>
      </c>
    </row>
    <row r="42" spans="2:7">
      <c r="B42" s="8" t="s">
        <v>3</v>
      </c>
      <c r="C42" s="77" t="s">
        <v>95</v>
      </c>
      <c r="D42" s="8" t="s">
        <v>1070</v>
      </c>
      <c r="E42" s="8">
        <v>100396.76000000001</v>
      </c>
      <c r="F42" s="8">
        <v>46915.580000000024</v>
      </c>
      <c r="G42" s="8">
        <v>53481.179999999993</v>
      </c>
    </row>
    <row r="43" spans="2:7">
      <c r="B43" s="8" t="s">
        <v>3</v>
      </c>
      <c r="C43" s="77" t="s">
        <v>96</v>
      </c>
      <c r="D43" s="8" t="s">
        <v>1063</v>
      </c>
      <c r="E43" s="8">
        <v>15064.61</v>
      </c>
      <c r="F43" s="8">
        <v>231.60999999999996</v>
      </c>
      <c r="G43" s="8">
        <v>14833</v>
      </c>
    </row>
    <row r="44" spans="2:7">
      <c r="B44" s="8" t="s">
        <v>3</v>
      </c>
      <c r="C44" s="77" t="s">
        <v>97</v>
      </c>
      <c r="D44" s="8" t="s">
        <v>1073</v>
      </c>
      <c r="E44" s="8">
        <v>6026.6900000000005</v>
      </c>
      <c r="F44" s="8">
        <v>529.85</v>
      </c>
      <c r="G44" s="8">
        <v>5496.84</v>
      </c>
    </row>
    <row r="45" spans="2:7">
      <c r="B45" s="8" t="s">
        <v>3</v>
      </c>
      <c r="C45" s="77" t="s">
        <v>98</v>
      </c>
      <c r="D45" s="8" t="s">
        <v>1074</v>
      </c>
      <c r="E45" s="8">
        <v>7592.51</v>
      </c>
      <c r="F45" s="8">
        <v>0</v>
      </c>
      <c r="G45" s="8">
        <v>7592.51</v>
      </c>
    </row>
    <row r="46" spans="2:7">
      <c r="B46" s="8" t="s">
        <v>3</v>
      </c>
      <c r="C46" s="77" t="s">
        <v>99</v>
      </c>
      <c r="D46" s="8" t="s">
        <v>1075</v>
      </c>
      <c r="E46" s="8">
        <v>1012367.8400000001</v>
      </c>
      <c r="F46" s="8">
        <v>597347.19999999995</v>
      </c>
      <c r="G46" s="8">
        <v>415020.64000000007</v>
      </c>
    </row>
    <row r="47" spans="2:7">
      <c r="B47" s="8" t="s">
        <v>3</v>
      </c>
      <c r="C47" s="77" t="s">
        <v>100</v>
      </c>
      <c r="D47" s="8" t="s">
        <v>1076</v>
      </c>
      <c r="E47" s="8">
        <v>21207.969999999998</v>
      </c>
      <c r="F47" s="8">
        <v>16403.769999999993</v>
      </c>
      <c r="G47" s="8">
        <v>4804.2000000000044</v>
      </c>
    </row>
    <row r="48" spans="2:7">
      <c r="B48" s="9" t="s">
        <v>3</v>
      </c>
      <c r="C48" s="10" t="s">
        <v>101</v>
      </c>
      <c r="D48" s="9" t="s">
        <v>1077</v>
      </c>
      <c r="E48" s="8">
        <v>1398.33</v>
      </c>
      <c r="F48" s="8">
        <v>1.8900000000000006</v>
      </c>
      <c r="G48" s="8">
        <v>1396.4399999999998</v>
      </c>
    </row>
    <row r="49" spans="2:9" ht="15.75" thickBot="1">
      <c r="B49" s="9" t="s">
        <v>3</v>
      </c>
      <c r="C49" s="10" t="s">
        <v>102</v>
      </c>
      <c r="D49" s="9" t="s">
        <v>1078</v>
      </c>
      <c r="E49" s="9">
        <v>-1530198.25</v>
      </c>
      <c r="F49" s="9">
        <v>-1142190.95</v>
      </c>
      <c r="G49" s="9">
        <v>-388007.3</v>
      </c>
    </row>
    <row r="50" spans="2:9" s="7" customFormat="1" ht="15.75" thickBot="1">
      <c r="B50" s="65" t="s">
        <v>110</v>
      </c>
      <c r="C50" s="78"/>
      <c r="D50" s="66"/>
      <c r="E50" s="66">
        <f>SUM(E5:E49)</f>
        <v>12746578.559999999</v>
      </c>
      <c r="F50" s="66">
        <f t="shared" ref="F50:G50" si="0">SUM(F5:F49)</f>
        <v>6405720.0899999989</v>
      </c>
      <c r="G50" s="67">
        <f t="shared" si="0"/>
        <v>6340858.4700000007</v>
      </c>
      <c r="H50"/>
      <c r="I50" s="82" t="s">
        <v>1941</v>
      </c>
    </row>
    <row r="51" spans="2:9" s="7" customFormat="1">
      <c r="B51" s="81"/>
      <c r="C51" s="80"/>
      <c r="D51" s="75"/>
      <c r="E51" s="75"/>
      <c r="F51" s="75"/>
      <c r="G51" s="75"/>
      <c r="H51"/>
      <c r="I51" s="82"/>
    </row>
    <row r="53" spans="2:9">
      <c r="B53" s="9" t="s">
        <v>6</v>
      </c>
      <c r="C53" s="10" t="s">
        <v>111</v>
      </c>
      <c r="D53" s="9" t="s">
        <v>1079</v>
      </c>
      <c r="E53" s="9">
        <v>282900.90999999997</v>
      </c>
      <c r="F53" s="9">
        <v>0</v>
      </c>
      <c r="G53" s="9">
        <v>282900.90999999997</v>
      </c>
      <c r="I53" s="82" t="s">
        <v>1941</v>
      </c>
    </row>
    <row r="54" spans="2:9">
      <c r="B54" s="9"/>
      <c r="C54" s="10"/>
      <c r="D54" s="9"/>
      <c r="E54" s="9"/>
      <c r="F54" s="9"/>
      <c r="G54" s="9"/>
    </row>
    <row r="55" spans="2:9">
      <c r="B55" s="9" t="s">
        <v>7</v>
      </c>
      <c r="C55" s="9" t="s">
        <v>124</v>
      </c>
      <c r="D55" s="9" t="s">
        <v>1091</v>
      </c>
      <c r="E55" s="9">
        <v>-84.89</v>
      </c>
      <c r="F55" s="9">
        <v>-53.49</v>
      </c>
      <c r="G55" s="9">
        <v>-31.4</v>
      </c>
    </row>
    <row r="56" spans="2:9">
      <c r="B56" s="9" t="s">
        <v>7</v>
      </c>
      <c r="C56" s="9" t="s">
        <v>125</v>
      </c>
      <c r="D56" s="9" t="s">
        <v>1092</v>
      </c>
      <c r="E56" s="9">
        <v>-9013</v>
      </c>
      <c r="F56" s="9">
        <v>0</v>
      </c>
      <c r="G56" s="9">
        <v>-9013</v>
      </c>
    </row>
    <row r="57" spans="2:9">
      <c r="B57" s="9" t="s">
        <v>7</v>
      </c>
      <c r="C57" s="9" t="s">
        <v>122</v>
      </c>
      <c r="D57" s="9" t="s">
        <v>1089</v>
      </c>
      <c r="E57" s="9">
        <v>84.890000000000043</v>
      </c>
      <c r="F57" s="9">
        <v>43.400000000000006</v>
      </c>
      <c r="G57" s="9">
        <v>41.49000000000003</v>
      </c>
    </row>
    <row r="58" spans="2:9" ht="15.75" thickBot="1">
      <c r="B58" s="9" t="s">
        <v>7</v>
      </c>
      <c r="C58" s="9" t="s">
        <v>112</v>
      </c>
      <c r="D58" s="9" t="s">
        <v>1080</v>
      </c>
      <c r="E58" s="9">
        <v>388502.83</v>
      </c>
      <c r="F58" s="9">
        <v>0</v>
      </c>
      <c r="G58" s="9">
        <v>388502.83</v>
      </c>
    </row>
    <row r="59" spans="2:9" s="7" customFormat="1" ht="15.75" thickBot="1">
      <c r="B59" s="65" t="s">
        <v>1962</v>
      </c>
      <c r="C59" s="78"/>
      <c r="D59" s="66"/>
      <c r="E59" s="66">
        <f>SUM(E55:E58)</f>
        <v>379489.83</v>
      </c>
      <c r="F59" s="66">
        <f t="shared" ref="F59" si="1">SUM(F55:F58)</f>
        <v>-10.089999999999996</v>
      </c>
      <c r="G59" s="67">
        <f>SUM(G55:G58)</f>
        <v>379499.92000000004</v>
      </c>
      <c r="H59"/>
      <c r="I59" s="82" t="s">
        <v>1941</v>
      </c>
    </row>
    <row r="60" spans="2:9">
      <c r="B60" s="9"/>
      <c r="C60" s="10"/>
      <c r="D60" s="9"/>
      <c r="E60" s="9"/>
      <c r="F60" s="9"/>
      <c r="G60" s="9"/>
    </row>
    <row r="61" spans="2:9">
      <c r="B61" s="74"/>
      <c r="C61" s="1"/>
      <c r="D61" s="1"/>
      <c r="E61" s="68"/>
      <c r="F61" s="1"/>
      <c r="G61" s="1"/>
    </row>
    <row r="62" spans="2:9">
      <c r="B62" s="9" t="s">
        <v>8</v>
      </c>
      <c r="C62" s="10" t="s">
        <v>113</v>
      </c>
      <c r="D62" s="9" t="s">
        <v>1081</v>
      </c>
      <c r="E62" s="9">
        <v>58984.979999999996</v>
      </c>
      <c r="F62" s="9">
        <v>0</v>
      </c>
      <c r="G62" s="9">
        <v>58984.979999999996</v>
      </c>
    </row>
    <row r="63" spans="2:9">
      <c r="B63" s="9" t="s">
        <v>8</v>
      </c>
      <c r="C63" s="10" t="s">
        <v>114</v>
      </c>
      <c r="D63" s="9" t="s">
        <v>1082</v>
      </c>
      <c r="E63" s="9">
        <v>4687.1899999999996</v>
      </c>
      <c r="F63" s="9">
        <v>4693.1099999999997</v>
      </c>
      <c r="G63" s="9">
        <v>-5.9200000000000728</v>
      </c>
    </row>
    <row r="64" spans="2:9" ht="15.75" thickBot="1">
      <c r="B64" s="9" t="s">
        <v>8</v>
      </c>
      <c r="C64" s="10" t="s">
        <v>115</v>
      </c>
      <c r="D64" s="9" t="s">
        <v>1083</v>
      </c>
      <c r="E64" s="9">
        <v>611791.24</v>
      </c>
      <c r="F64" s="9">
        <v>489468.45</v>
      </c>
      <c r="G64" s="9">
        <v>122322.79000000001</v>
      </c>
    </row>
    <row r="65" spans="2:9" ht="15.75" thickBot="1">
      <c r="B65" s="76" t="s">
        <v>8</v>
      </c>
      <c r="C65" s="78"/>
      <c r="D65" s="66"/>
      <c r="E65" s="66">
        <f>SUM(E62:E64)</f>
        <v>675463.41</v>
      </c>
      <c r="F65" s="66">
        <f t="shared" ref="F65:G65" si="2">SUM(F62:F64)</f>
        <v>494161.56</v>
      </c>
      <c r="G65" s="66">
        <f t="shared" si="2"/>
        <v>181301.85</v>
      </c>
      <c r="I65" s="82" t="s">
        <v>1941</v>
      </c>
    </row>
    <row r="66" spans="2:9">
      <c r="B66" s="75"/>
      <c r="C66" s="80"/>
      <c r="D66" s="75"/>
      <c r="E66" s="75"/>
      <c r="F66" s="75"/>
      <c r="G66" s="75"/>
    </row>
    <row r="67" spans="2:9">
      <c r="B67" s="74"/>
      <c r="C67" s="1"/>
      <c r="D67" s="1"/>
      <c r="E67" s="68"/>
      <c r="F67" s="1"/>
      <c r="G67" s="1"/>
    </row>
    <row r="68" spans="2:9">
      <c r="B68" s="9" t="s">
        <v>9</v>
      </c>
      <c r="C68" s="10" t="s">
        <v>116</v>
      </c>
      <c r="D68" s="9" t="s">
        <v>1084</v>
      </c>
      <c r="E68" s="9">
        <v>2053020.0900000003</v>
      </c>
      <c r="F68" s="9">
        <v>1777018.8200000005</v>
      </c>
      <c r="G68" s="9">
        <v>276001.2699999999</v>
      </c>
    </row>
    <row r="69" spans="2:9" ht="15.75" thickBot="1">
      <c r="B69" s="9" t="s">
        <v>9</v>
      </c>
      <c r="C69" s="10" t="s">
        <v>117</v>
      </c>
      <c r="D69" s="9" t="s">
        <v>1085</v>
      </c>
      <c r="E69" s="9">
        <v>3332338.8599999985</v>
      </c>
      <c r="F69" s="9">
        <v>2487402.1299999985</v>
      </c>
      <c r="G69" s="9">
        <v>844936.73</v>
      </c>
    </row>
    <row r="70" spans="2:9" ht="15.75" thickBot="1">
      <c r="B70" s="76" t="s">
        <v>9</v>
      </c>
      <c r="C70" s="78"/>
      <c r="D70" s="66"/>
      <c r="E70" s="66">
        <f>SUM(E68:E69)</f>
        <v>5385358.9499999993</v>
      </c>
      <c r="F70" s="66">
        <f t="shared" ref="F70:G70" si="3">SUM(F68:F69)</f>
        <v>4264420.9499999993</v>
      </c>
      <c r="G70" s="66">
        <f t="shared" si="3"/>
        <v>1120938</v>
      </c>
      <c r="I70" s="82" t="s">
        <v>1941</v>
      </c>
    </row>
    <row r="71" spans="2:9">
      <c r="B71" s="9"/>
      <c r="C71" s="10"/>
      <c r="D71" s="9"/>
      <c r="E71" s="9"/>
      <c r="F71" s="9"/>
      <c r="G71" s="9"/>
    </row>
    <row r="72" spans="2:9">
      <c r="B72" s="74"/>
      <c r="C72" s="1"/>
      <c r="D72" s="1"/>
      <c r="E72" s="68"/>
      <c r="F72" s="1"/>
      <c r="G72" s="1"/>
    </row>
    <row r="73" spans="2:9">
      <c r="B73" s="9" t="s">
        <v>10</v>
      </c>
      <c r="C73" s="10" t="s">
        <v>103</v>
      </c>
      <c r="D73" s="9" t="s">
        <v>1086</v>
      </c>
      <c r="E73" s="9">
        <v>40489133.520000003</v>
      </c>
      <c r="F73" s="9">
        <v>0</v>
      </c>
      <c r="G73" s="9">
        <v>40489133.520000003</v>
      </c>
      <c r="I73" s="82" t="s">
        <v>1941</v>
      </c>
    </row>
    <row r="74" spans="2:9">
      <c r="B74" s="9"/>
      <c r="C74" s="10"/>
      <c r="D74" s="9"/>
      <c r="E74" s="9"/>
      <c r="F74" s="9"/>
      <c r="G74" s="9"/>
    </row>
    <row r="75" spans="2:9">
      <c r="B75" s="74"/>
      <c r="C75" s="1"/>
      <c r="D75" s="1"/>
      <c r="E75" s="68"/>
      <c r="F75" s="1"/>
      <c r="G75" s="1"/>
    </row>
    <row r="76" spans="2:9">
      <c r="B76" s="9" t="s">
        <v>11</v>
      </c>
      <c r="C76" s="10" t="s">
        <v>118</v>
      </c>
      <c r="D76" s="9" t="s">
        <v>1058</v>
      </c>
      <c r="E76" s="9">
        <v>587783.78999999969</v>
      </c>
      <c r="F76" s="9">
        <v>574788.7999999997</v>
      </c>
      <c r="G76" s="9">
        <v>12994.989999999982</v>
      </c>
    </row>
    <row r="77" spans="2:9">
      <c r="B77" s="9" t="s">
        <v>11</v>
      </c>
      <c r="C77" s="10" t="s">
        <v>119</v>
      </c>
      <c r="D77" s="9" t="s">
        <v>1056</v>
      </c>
      <c r="E77" s="9">
        <v>121108.53000000001</v>
      </c>
      <c r="F77" s="9">
        <v>614.83000000000038</v>
      </c>
      <c r="G77" s="9">
        <v>120493.70000000001</v>
      </c>
    </row>
    <row r="78" spans="2:9">
      <c r="B78" s="9" t="s">
        <v>11</v>
      </c>
      <c r="C78" s="10" t="s">
        <v>120</v>
      </c>
      <c r="D78" s="9" t="s">
        <v>1087</v>
      </c>
      <c r="E78" s="9">
        <v>95204.279999999955</v>
      </c>
      <c r="F78" s="9">
        <v>60357.539999999986</v>
      </c>
      <c r="G78" s="9">
        <v>34846.739999999969</v>
      </c>
    </row>
    <row r="79" spans="2:9">
      <c r="B79" s="9" t="s">
        <v>11</v>
      </c>
      <c r="C79" s="10" t="s">
        <v>121</v>
      </c>
      <c r="D79" s="9" t="s">
        <v>1088</v>
      </c>
      <c r="E79" s="9">
        <v>3783060.9200000009</v>
      </c>
      <c r="F79" s="9">
        <v>3466053.0500000007</v>
      </c>
      <c r="G79" s="9">
        <v>317007.87000000029</v>
      </c>
    </row>
    <row r="80" spans="2:9" ht="15.75" thickBot="1">
      <c r="B80" s="9" t="s">
        <v>11</v>
      </c>
      <c r="C80" s="10" t="s">
        <v>123</v>
      </c>
      <c r="D80" s="9" t="s">
        <v>1090</v>
      </c>
      <c r="E80" s="9">
        <v>387.69</v>
      </c>
      <c r="F80" s="9">
        <v>-2.1800000000000002</v>
      </c>
      <c r="G80" s="9">
        <v>389.87</v>
      </c>
    </row>
    <row r="81" spans="2:9" ht="15.75" thickBot="1">
      <c r="B81" s="76" t="s">
        <v>11</v>
      </c>
      <c r="C81" s="78"/>
      <c r="D81" s="66"/>
      <c r="E81" s="66">
        <f>SUM(E76:E80)</f>
        <v>4587545.2100000009</v>
      </c>
      <c r="F81" s="66">
        <f>SUM(F76:F80)</f>
        <v>4101812.0400000005</v>
      </c>
      <c r="G81" s="67">
        <f>SUM(G76:G80)</f>
        <v>485733.17000000027</v>
      </c>
      <c r="I81" s="82" t="s">
        <v>1941</v>
      </c>
    </row>
    <row r="82" spans="2:9">
      <c r="B82" s="9"/>
      <c r="C82" s="10"/>
      <c r="D82" s="9"/>
      <c r="E82" s="9"/>
      <c r="F82" s="9"/>
      <c r="G82" s="9"/>
    </row>
    <row r="83" spans="2:9">
      <c r="B83" s="9"/>
      <c r="C83" s="10"/>
      <c r="D83" s="9"/>
      <c r="E83" s="9"/>
      <c r="F83" s="9"/>
      <c r="G83" s="9"/>
    </row>
    <row r="84" spans="2:9">
      <c r="B84" s="9" t="s">
        <v>12</v>
      </c>
      <c r="C84" s="10" t="s">
        <v>104</v>
      </c>
      <c r="D84" s="9" t="s">
        <v>1093</v>
      </c>
      <c r="E84" s="9">
        <v>64682.649999999994</v>
      </c>
      <c r="F84" s="9">
        <v>64682.62999999999</v>
      </c>
      <c r="G84" s="9">
        <v>2.0000000004074536E-2</v>
      </c>
      <c r="I84" s="82" t="s">
        <v>1941</v>
      </c>
    </row>
    <row r="85" spans="2:9">
      <c r="B85" s="9"/>
      <c r="C85" s="10"/>
      <c r="D85" s="9"/>
      <c r="E85" s="9"/>
      <c r="F85" s="9"/>
      <c r="G85" s="9"/>
    </row>
    <row r="86" spans="2:9">
      <c r="B86" s="9"/>
      <c r="C86" s="10"/>
      <c r="D86" s="9"/>
      <c r="E86" s="9"/>
      <c r="F86" s="9"/>
      <c r="G86" s="9"/>
    </row>
    <row r="87" spans="2:9">
      <c r="B87" s="9" t="s">
        <v>13</v>
      </c>
      <c r="C87" s="10" t="s">
        <v>126</v>
      </c>
      <c r="D87" s="9" t="s">
        <v>1094</v>
      </c>
      <c r="E87" s="9">
        <v>723.76</v>
      </c>
      <c r="F87" s="9">
        <v>0</v>
      </c>
      <c r="G87" s="9">
        <v>723.76</v>
      </c>
    </row>
    <row r="88" spans="2:9">
      <c r="B88" s="9" t="s">
        <v>13</v>
      </c>
      <c r="C88" s="10" t="s">
        <v>127</v>
      </c>
      <c r="D88" s="9" t="s">
        <v>1095</v>
      </c>
      <c r="E88" s="9">
        <v>7571.6400000000012</v>
      </c>
      <c r="F88" s="9">
        <v>0</v>
      </c>
      <c r="G88" s="9">
        <v>7571.6400000000012</v>
      </c>
    </row>
    <row r="89" spans="2:9">
      <c r="B89" s="9" t="s">
        <v>13</v>
      </c>
      <c r="C89" s="10" t="s">
        <v>128</v>
      </c>
      <c r="D89" s="9" t="s">
        <v>1096</v>
      </c>
      <c r="E89" s="9">
        <v>43053.840000000011</v>
      </c>
      <c r="F89" s="9">
        <v>5646.079999999999</v>
      </c>
      <c r="G89" s="9">
        <v>37407.760000000009</v>
      </c>
    </row>
    <row r="90" spans="2:9">
      <c r="B90" s="9" t="s">
        <v>13</v>
      </c>
      <c r="C90" s="10" t="s">
        <v>129</v>
      </c>
      <c r="D90" s="9" t="s">
        <v>1097</v>
      </c>
      <c r="E90" s="9">
        <v>23348.02</v>
      </c>
      <c r="F90" s="9">
        <v>23146.53</v>
      </c>
      <c r="G90" s="9">
        <v>201.49000000000058</v>
      </c>
    </row>
    <row r="91" spans="2:9">
      <c r="B91" s="9" t="s">
        <v>13</v>
      </c>
      <c r="C91" s="10" t="s">
        <v>130</v>
      </c>
      <c r="D91" s="9" t="s">
        <v>1098</v>
      </c>
      <c r="E91" s="9">
        <v>12791.959999999995</v>
      </c>
      <c r="F91" s="9">
        <v>12794.769999999997</v>
      </c>
      <c r="G91" s="9">
        <v>-2.8100000000013097</v>
      </c>
    </row>
    <row r="92" spans="2:9">
      <c r="B92" s="9" t="s">
        <v>13</v>
      </c>
      <c r="C92" s="10" t="s">
        <v>131</v>
      </c>
      <c r="D92" s="9" t="s">
        <v>1099</v>
      </c>
      <c r="E92" s="9">
        <v>20339.649999999998</v>
      </c>
      <c r="F92" s="9">
        <v>19255.409999999996</v>
      </c>
      <c r="G92" s="9">
        <v>1084.2400000000005</v>
      </c>
    </row>
    <row r="93" spans="2:9">
      <c r="B93" s="9" t="s">
        <v>13</v>
      </c>
      <c r="C93" s="10" t="s">
        <v>132</v>
      </c>
      <c r="D93" s="9" t="s">
        <v>1100</v>
      </c>
      <c r="E93" s="9">
        <v>1378.2500000000002</v>
      </c>
      <c r="F93" s="9">
        <v>1337.4000000000003</v>
      </c>
      <c r="G93" s="9">
        <v>40.849999999999973</v>
      </c>
    </row>
    <row r="94" spans="2:9">
      <c r="B94" s="9" t="s">
        <v>13</v>
      </c>
      <c r="C94" s="10" t="s">
        <v>133</v>
      </c>
      <c r="D94" s="9" t="s">
        <v>1101</v>
      </c>
      <c r="E94" s="9">
        <v>307.95999999999998</v>
      </c>
      <c r="F94" s="9">
        <v>307.95</v>
      </c>
      <c r="G94" s="9">
        <v>9.9999999999909051E-3</v>
      </c>
    </row>
    <row r="95" spans="2:9">
      <c r="B95" s="9" t="s">
        <v>13</v>
      </c>
      <c r="C95" s="10" t="s">
        <v>134</v>
      </c>
      <c r="D95" s="9" t="s">
        <v>1102</v>
      </c>
      <c r="E95" s="9">
        <v>221.27000000000029</v>
      </c>
      <c r="F95" s="9">
        <v>221.29000000000028</v>
      </c>
      <c r="G95" s="9">
        <v>-1.999999999998181E-2</v>
      </c>
    </row>
    <row r="96" spans="2:9">
      <c r="B96" s="9" t="s">
        <v>13</v>
      </c>
      <c r="C96" s="10" t="s">
        <v>135</v>
      </c>
      <c r="D96" s="9" t="s">
        <v>1103</v>
      </c>
      <c r="E96" s="9">
        <v>2360.1099999999997</v>
      </c>
      <c r="F96" s="9">
        <v>2114.1499999999996</v>
      </c>
      <c r="G96" s="9">
        <v>245.96000000000004</v>
      </c>
    </row>
    <row r="97" spans="2:7">
      <c r="B97" s="9" t="s">
        <v>13</v>
      </c>
      <c r="C97" s="10" t="s">
        <v>136</v>
      </c>
      <c r="D97" s="9" t="s">
        <v>1104</v>
      </c>
      <c r="E97" s="9">
        <v>2347.9999999999991</v>
      </c>
      <c r="F97" s="9">
        <v>2349.8399999999992</v>
      </c>
      <c r="G97" s="9">
        <v>-1.8400000000001455</v>
      </c>
    </row>
    <row r="98" spans="2:7">
      <c r="B98" s="9" t="s">
        <v>13</v>
      </c>
      <c r="C98" s="10" t="s">
        <v>137</v>
      </c>
      <c r="D98" s="9" t="s">
        <v>1105</v>
      </c>
      <c r="E98" s="9">
        <v>1167.7800000000002</v>
      </c>
      <c r="F98" s="9">
        <v>1169.3100000000002</v>
      </c>
      <c r="G98" s="9">
        <v>-1.5299999999999727</v>
      </c>
    </row>
    <row r="99" spans="2:7">
      <c r="B99" s="9" t="s">
        <v>13</v>
      </c>
      <c r="C99" s="10" t="s">
        <v>138</v>
      </c>
      <c r="D99" s="9" t="s">
        <v>1106</v>
      </c>
      <c r="E99" s="9">
        <v>516.10000000000014</v>
      </c>
      <c r="F99" s="9">
        <v>108.37000000000002</v>
      </c>
      <c r="G99" s="9">
        <v>407.73000000000008</v>
      </c>
    </row>
    <row r="100" spans="2:7">
      <c r="B100" s="9" t="s">
        <v>13</v>
      </c>
      <c r="C100" s="10" t="s">
        <v>139</v>
      </c>
      <c r="D100" s="9" t="s">
        <v>1107</v>
      </c>
      <c r="E100" s="9">
        <v>111.41000000000001</v>
      </c>
      <c r="F100" s="9">
        <v>109.97000000000003</v>
      </c>
      <c r="G100" s="9">
        <v>1.4399999999999897</v>
      </c>
    </row>
    <row r="101" spans="2:7">
      <c r="B101" s="9" t="s">
        <v>13</v>
      </c>
      <c r="C101" s="10" t="s">
        <v>140</v>
      </c>
      <c r="D101" s="9" t="s">
        <v>1108</v>
      </c>
      <c r="E101" s="9">
        <v>121.75</v>
      </c>
      <c r="F101" s="9">
        <v>120.31</v>
      </c>
      <c r="G101" s="9">
        <v>1.4400000000000039</v>
      </c>
    </row>
    <row r="102" spans="2:7">
      <c r="B102" s="9" t="s">
        <v>13</v>
      </c>
      <c r="C102" s="10" t="s">
        <v>141</v>
      </c>
      <c r="D102" s="9" t="s">
        <v>1109</v>
      </c>
      <c r="E102" s="9">
        <v>3621.4600000000014</v>
      </c>
      <c r="F102" s="9">
        <v>3622.0600000000013</v>
      </c>
      <c r="G102" s="9">
        <v>-0.59999999999994524</v>
      </c>
    </row>
    <row r="103" spans="2:7">
      <c r="B103" s="9" t="s">
        <v>13</v>
      </c>
      <c r="C103" s="10" t="s">
        <v>142</v>
      </c>
      <c r="D103" s="9" t="s">
        <v>1110</v>
      </c>
      <c r="E103" s="9">
        <v>121.74999999999999</v>
      </c>
      <c r="F103" s="9">
        <v>120.30999999999999</v>
      </c>
      <c r="G103" s="9">
        <v>1.4400000000000039</v>
      </c>
    </row>
    <row r="104" spans="2:7">
      <c r="B104" s="9" t="s">
        <v>13</v>
      </c>
      <c r="C104" s="10" t="s">
        <v>143</v>
      </c>
      <c r="D104" s="9" t="s">
        <v>1111</v>
      </c>
      <c r="E104" s="9">
        <v>121.75</v>
      </c>
      <c r="F104" s="9">
        <v>120.31</v>
      </c>
      <c r="G104" s="9">
        <v>1.4400000000000039</v>
      </c>
    </row>
    <row r="105" spans="2:7">
      <c r="B105" s="9" t="s">
        <v>13</v>
      </c>
      <c r="C105" s="10" t="s">
        <v>144</v>
      </c>
      <c r="D105" s="9" t="s">
        <v>1112</v>
      </c>
      <c r="E105" s="9">
        <v>372.11999999999989</v>
      </c>
      <c r="F105" s="9">
        <v>358.65999999999991</v>
      </c>
      <c r="G105" s="9">
        <v>13.46</v>
      </c>
    </row>
    <row r="106" spans="2:7">
      <c r="B106" s="9" t="s">
        <v>13</v>
      </c>
      <c r="C106" s="10" t="s">
        <v>145</v>
      </c>
      <c r="D106" s="9" t="s">
        <v>1113</v>
      </c>
      <c r="E106" s="9">
        <v>372.08999999999992</v>
      </c>
      <c r="F106" s="9">
        <v>358.62999999999994</v>
      </c>
      <c r="G106" s="9">
        <v>13.459999999999965</v>
      </c>
    </row>
    <row r="107" spans="2:7">
      <c r="B107" s="9" t="s">
        <v>13</v>
      </c>
      <c r="C107" s="10" t="s">
        <v>146</v>
      </c>
      <c r="D107" s="9" t="s">
        <v>1114</v>
      </c>
      <c r="E107" s="9">
        <v>4724.6800000000012</v>
      </c>
      <c r="F107" s="9">
        <v>3960.7200000000003</v>
      </c>
      <c r="G107" s="9">
        <v>763.96000000000072</v>
      </c>
    </row>
    <row r="108" spans="2:7">
      <c r="B108" s="9" t="s">
        <v>13</v>
      </c>
      <c r="C108" s="10" t="s">
        <v>147</v>
      </c>
      <c r="D108" s="9" t="s">
        <v>1115</v>
      </c>
      <c r="E108" s="9">
        <v>-27742.359999999997</v>
      </c>
      <c r="F108" s="9">
        <v>718.01999999999975</v>
      </c>
      <c r="G108" s="9">
        <v>-28460.379999999997</v>
      </c>
    </row>
    <row r="109" spans="2:7">
      <c r="B109" s="9" t="s">
        <v>13</v>
      </c>
      <c r="C109" s="10" t="s">
        <v>148</v>
      </c>
      <c r="D109" s="9" t="s">
        <v>1116</v>
      </c>
      <c r="E109" s="9">
        <v>20879.829999999998</v>
      </c>
      <c r="F109" s="9">
        <v>0</v>
      </c>
      <c r="G109" s="9">
        <v>20879.829999999998</v>
      </c>
    </row>
    <row r="110" spans="2:7">
      <c r="B110" s="9" t="s">
        <v>13</v>
      </c>
      <c r="C110" s="10" t="s">
        <v>149</v>
      </c>
      <c r="D110" s="9" t="s">
        <v>1117</v>
      </c>
      <c r="E110" s="9">
        <v>847888.59</v>
      </c>
      <c r="F110" s="9">
        <v>4625.9599999999982</v>
      </c>
      <c r="G110" s="9">
        <v>843262.63</v>
      </c>
    </row>
    <row r="111" spans="2:7">
      <c r="B111" s="9" t="s">
        <v>13</v>
      </c>
      <c r="C111" s="10" t="s">
        <v>150</v>
      </c>
      <c r="D111" s="9" t="s">
        <v>1118</v>
      </c>
      <c r="E111" s="9">
        <v>3569.02</v>
      </c>
      <c r="F111" s="9">
        <v>0</v>
      </c>
      <c r="G111" s="9">
        <v>3569.02</v>
      </c>
    </row>
    <row r="112" spans="2:7">
      <c r="B112" s="9" t="s">
        <v>13</v>
      </c>
      <c r="C112" s="10" t="s">
        <v>151</v>
      </c>
      <c r="D112" s="9" t="s">
        <v>1118</v>
      </c>
      <c r="E112" s="9">
        <v>833324.13999999966</v>
      </c>
      <c r="F112" s="9">
        <v>613278.95999999961</v>
      </c>
      <c r="G112" s="9">
        <v>220045.18000000011</v>
      </c>
    </row>
    <row r="113" spans="2:7">
      <c r="B113" s="9" t="s">
        <v>13</v>
      </c>
      <c r="C113" s="10" t="s">
        <v>152</v>
      </c>
      <c r="D113" s="9" t="s">
        <v>1119</v>
      </c>
      <c r="E113" s="9">
        <v>1368857.6400000006</v>
      </c>
      <c r="F113" s="9">
        <v>1022409.9700000006</v>
      </c>
      <c r="G113" s="9">
        <v>346447.6700000001</v>
      </c>
    </row>
    <row r="114" spans="2:7">
      <c r="B114" s="9" t="s">
        <v>13</v>
      </c>
      <c r="C114" s="10" t="s">
        <v>153</v>
      </c>
      <c r="D114" s="9" t="s">
        <v>1120</v>
      </c>
      <c r="E114" s="9">
        <v>11516.769999999999</v>
      </c>
      <c r="F114" s="9">
        <v>11526.029999999999</v>
      </c>
      <c r="G114" s="9">
        <v>-9.2600000000002183</v>
      </c>
    </row>
    <row r="115" spans="2:7">
      <c r="B115" s="9" t="s">
        <v>13</v>
      </c>
      <c r="C115" s="10" t="s">
        <v>154</v>
      </c>
      <c r="D115" s="9" t="s">
        <v>1119</v>
      </c>
      <c r="E115" s="9">
        <v>898373.49999999988</v>
      </c>
      <c r="F115" s="9">
        <v>644319.25999999978</v>
      </c>
      <c r="G115" s="9">
        <v>254054.24000000008</v>
      </c>
    </row>
    <row r="116" spans="2:7">
      <c r="B116" s="9" t="s">
        <v>13</v>
      </c>
      <c r="C116" s="10" t="s">
        <v>155</v>
      </c>
      <c r="D116" s="9" t="s">
        <v>1119</v>
      </c>
      <c r="E116" s="9">
        <v>899701.16999999993</v>
      </c>
      <c r="F116" s="9">
        <v>654895.0199999999</v>
      </c>
      <c r="G116" s="9">
        <v>244806.15000000005</v>
      </c>
    </row>
    <row r="117" spans="2:7">
      <c r="B117" s="9" t="s">
        <v>13</v>
      </c>
      <c r="C117" s="10" t="s">
        <v>156</v>
      </c>
      <c r="D117" s="9" t="s">
        <v>1119</v>
      </c>
      <c r="E117" s="9">
        <v>1871825.8599999996</v>
      </c>
      <c r="F117" s="9">
        <v>1412910.5199999998</v>
      </c>
      <c r="G117" s="9">
        <v>458915.33999999991</v>
      </c>
    </row>
    <row r="118" spans="2:7">
      <c r="B118" s="9" t="s">
        <v>13</v>
      </c>
      <c r="C118" s="10" t="s">
        <v>157</v>
      </c>
      <c r="D118" s="9" t="s">
        <v>1119</v>
      </c>
      <c r="E118" s="9">
        <v>1663845.4900000002</v>
      </c>
      <c r="F118" s="9">
        <v>1237207.3499999999</v>
      </c>
      <c r="G118" s="9">
        <v>426638.14000000031</v>
      </c>
    </row>
    <row r="119" spans="2:7">
      <c r="B119" s="9" t="s">
        <v>13</v>
      </c>
      <c r="C119" s="10" t="s">
        <v>158</v>
      </c>
      <c r="D119" s="9" t="s">
        <v>1119</v>
      </c>
      <c r="E119" s="9">
        <v>1047488.9800000004</v>
      </c>
      <c r="F119" s="9">
        <v>772316.31000000041</v>
      </c>
      <c r="G119" s="9">
        <v>275172.6700000001</v>
      </c>
    </row>
    <row r="120" spans="2:7">
      <c r="B120" s="9" t="s">
        <v>13</v>
      </c>
      <c r="C120" s="10" t="s">
        <v>159</v>
      </c>
      <c r="D120" s="9" t="s">
        <v>1119</v>
      </c>
      <c r="E120" s="9">
        <v>970541.06</v>
      </c>
      <c r="F120" s="9">
        <v>711205.30000000016</v>
      </c>
      <c r="G120" s="9">
        <v>259335.75999999995</v>
      </c>
    </row>
    <row r="121" spans="2:7">
      <c r="B121" s="9" t="s">
        <v>13</v>
      </c>
      <c r="C121" s="10" t="s">
        <v>160</v>
      </c>
      <c r="D121" s="9" t="s">
        <v>1117</v>
      </c>
      <c r="E121" s="9">
        <v>936.99999999999977</v>
      </c>
      <c r="F121" s="9">
        <v>0</v>
      </c>
      <c r="G121" s="9">
        <v>936.99999999999977</v>
      </c>
    </row>
    <row r="122" spans="2:7">
      <c r="B122" s="9" t="s">
        <v>13</v>
      </c>
      <c r="C122" s="10" t="s">
        <v>161</v>
      </c>
      <c r="D122" s="9" t="s">
        <v>1117</v>
      </c>
      <c r="E122" s="9">
        <v>2327.3699999999994</v>
      </c>
      <c r="F122" s="9">
        <v>-2.3200000000000003</v>
      </c>
      <c r="G122" s="9">
        <v>2329.6899999999996</v>
      </c>
    </row>
    <row r="123" spans="2:7">
      <c r="B123" s="9" t="s">
        <v>13</v>
      </c>
      <c r="C123" s="10" t="s">
        <v>162</v>
      </c>
      <c r="D123" s="9" t="s">
        <v>1119</v>
      </c>
      <c r="E123" s="9">
        <v>664861.55000000005</v>
      </c>
      <c r="F123" s="9">
        <v>481864.86999999994</v>
      </c>
      <c r="G123" s="9">
        <v>182996.68000000005</v>
      </c>
    </row>
    <row r="124" spans="2:7">
      <c r="B124" s="9" t="s">
        <v>13</v>
      </c>
      <c r="C124" s="10" t="s">
        <v>163</v>
      </c>
      <c r="D124" s="9" t="s">
        <v>1118</v>
      </c>
      <c r="E124" s="9">
        <v>4056.75</v>
      </c>
      <c r="F124" s="9">
        <v>100.05000000000003</v>
      </c>
      <c r="G124" s="9">
        <v>3956.7</v>
      </c>
    </row>
    <row r="125" spans="2:7">
      <c r="B125" s="9" t="s">
        <v>13</v>
      </c>
      <c r="C125" s="10" t="s">
        <v>164</v>
      </c>
      <c r="D125" s="9" t="s">
        <v>1118</v>
      </c>
      <c r="E125" s="9">
        <v>1044505.7399999998</v>
      </c>
      <c r="F125" s="9">
        <v>750084.51999999979</v>
      </c>
      <c r="G125" s="9">
        <v>294421.22000000003</v>
      </c>
    </row>
    <row r="126" spans="2:7">
      <c r="B126" s="9" t="s">
        <v>13</v>
      </c>
      <c r="C126" s="10" t="s">
        <v>165</v>
      </c>
      <c r="D126" s="9" t="s">
        <v>1121</v>
      </c>
      <c r="E126" s="9">
        <v>757.92</v>
      </c>
      <c r="F126" s="9">
        <v>0</v>
      </c>
      <c r="G126" s="9">
        <v>757.92</v>
      </c>
    </row>
    <row r="127" spans="2:7">
      <c r="B127" s="9" t="s">
        <v>13</v>
      </c>
      <c r="C127" s="10" t="s">
        <v>166</v>
      </c>
      <c r="D127" s="9" t="s">
        <v>1122</v>
      </c>
      <c r="E127" s="9">
        <v>422124.78000000026</v>
      </c>
      <c r="F127" s="9">
        <v>493311.05000000034</v>
      </c>
      <c r="G127" s="9">
        <v>-71186.270000000048</v>
      </c>
    </row>
    <row r="128" spans="2:7">
      <c r="B128" s="9" t="s">
        <v>13</v>
      </c>
      <c r="C128" s="10" t="s">
        <v>167</v>
      </c>
      <c r="D128" s="9" t="s">
        <v>1123</v>
      </c>
      <c r="E128" s="9">
        <v>252.5900000000002</v>
      </c>
      <c r="F128" s="9">
        <v>522.15000000000009</v>
      </c>
      <c r="G128" s="9">
        <v>-269.55999999999989</v>
      </c>
    </row>
    <row r="129" spans="2:7">
      <c r="B129" s="9" t="s">
        <v>13</v>
      </c>
      <c r="C129" s="10" t="s">
        <v>168</v>
      </c>
      <c r="D129" s="9" t="s">
        <v>1124</v>
      </c>
      <c r="E129" s="9">
        <v>337613.56999999989</v>
      </c>
      <c r="F129" s="9">
        <v>199024.92999999991</v>
      </c>
      <c r="G129" s="9">
        <v>138588.63999999998</v>
      </c>
    </row>
    <row r="130" spans="2:7">
      <c r="B130" s="9" t="s">
        <v>13</v>
      </c>
      <c r="C130" s="10" t="s">
        <v>169</v>
      </c>
      <c r="D130" s="9" t="s">
        <v>1125</v>
      </c>
      <c r="E130" s="9">
        <v>1386137.7800000007</v>
      </c>
      <c r="F130" s="9">
        <v>676204.25</v>
      </c>
      <c r="G130" s="9">
        <v>709933.53000000073</v>
      </c>
    </row>
    <row r="131" spans="2:7">
      <c r="B131" s="9" t="s">
        <v>13</v>
      </c>
      <c r="C131" s="10" t="s">
        <v>170</v>
      </c>
      <c r="D131" s="9" t="s">
        <v>1126</v>
      </c>
      <c r="E131" s="9">
        <v>1015330.1699999997</v>
      </c>
      <c r="F131" s="9">
        <v>746242.78999999969</v>
      </c>
      <c r="G131" s="9">
        <v>269087.38000000006</v>
      </c>
    </row>
    <row r="132" spans="2:7">
      <c r="B132" s="9" t="s">
        <v>13</v>
      </c>
      <c r="C132" s="10" t="s">
        <v>171</v>
      </c>
      <c r="D132" s="9" t="s">
        <v>1126</v>
      </c>
      <c r="E132" s="9">
        <v>1758871.5999999999</v>
      </c>
      <c r="F132" s="9">
        <v>1323458.8399999999</v>
      </c>
      <c r="G132" s="9">
        <v>435412.76000000007</v>
      </c>
    </row>
    <row r="133" spans="2:7">
      <c r="B133" s="9" t="s">
        <v>13</v>
      </c>
      <c r="C133" s="10" t="s">
        <v>172</v>
      </c>
      <c r="D133" s="9" t="s">
        <v>1127</v>
      </c>
      <c r="E133" s="9">
        <v>26.94</v>
      </c>
      <c r="F133" s="9">
        <v>0</v>
      </c>
      <c r="G133" s="9">
        <v>26.94</v>
      </c>
    </row>
    <row r="134" spans="2:7">
      <c r="B134" s="9" t="s">
        <v>13</v>
      </c>
      <c r="C134" s="10" t="s">
        <v>173</v>
      </c>
      <c r="D134" s="9" t="s">
        <v>1128</v>
      </c>
      <c r="E134" s="9">
        <v>2229.88</v>
      </c>
      <c r="F134" s="9">
        <v>1991.76</v>
      </c>
      <c r="G134" s="9">
        <v>238.12000000000032</v>
      </c>
    </row>
    <row r="135" spans="2:7">
      <c r="B135" s="9" t="s">
        <v>13</v>
      </c>
      <c r="C135" s="10" t="s">
        <v>174</v>
      </c>
      <c r="D135" s="9" t="s">
        <v>1129</v>
      </c>
      <c r="E135" s="9">
        <v>620.7199999999998</v>
      </c>
      <c r="F135" s="9">
        <v>620.72999999999979</v>
      </c>
      <c r="G135" s="9">
        <v>-9.9999999999909051E-3</v>
      </c>
    </row>
    <row r="136" spans="2:7">
      <c r="B136" s="9" t="s">
        <v>13</v>
      </c>
      <c r="C136" s="10" t="s">
        <v>175</v>
      </c>
      <c r="D136" s="9" t="s">
        <v>1130</v>
      </c>
      <c r="E136" s="9">
        <v>349.52000000000021</v>
      </c>
      <c r="F136" s="9">
        <v>287.26000000000022</v>
      </c>
      <c r="G136" s="9">
        <v>62.259999999999991</v>
      </c>
    </row>
    <row r="137" spans="2:7">
      <c r="B137" s="9" t="s">
        <v>13</v>
      </c>
      <c r="C137" s="10" t="s">
        <v>176</v>
      </c>
      <c r="D137" s="9" t="s">
        <v>1131</v>
      </c>
      <c r="E137" s="9">
        <v>471.03999999999996</v>
      </c>
      <c r="F137" s="9">
        <v>285.20999999999998</v>
      </c>
      <c r="G137" s="9">
        <v>185.82999999999998</v>
      </c>
    </row>
    <row r="138" spans="2:7">
      <c r="B138" s="9" t="s">
        <v>13</v>
      </c>
      <c r="C138" s="10" t="s">
        <v>177</v>
      </c>
      <c r="D138" s="9" t="s">
        <v>1132</v>
      </c>
      <c r="E138" s="9">
        <v>175.52</v>
      </c>
      <c r="F138" s="9">
        <v>0</v>
      </c>
      <c r="G138" s="9">
        <v>175.52</v>
      </c>
    </row>
    <row r="139" spans="2:7">
      <c r="B139" s="9" t="s">
        <v>13</v>
      </c>
      <c r="C139" s="10" t="s">
        <v>178</v>
      </c>
      <c r="D139" s="9" t="s">
        <v>1133</v>
      </c>
      <c r="E139" s="9">
        <v>743.80000000000007</v>
      </c>
      <c r="F139" s="9">
        <v>-2.5199999999999996</v>
      </c>
      <c r="G139" s="9">
        <v>746.32</v>
      </c>
    </row>
    <row r="140" spans="2:7">
      <c r="B140" s="9" t="s">
        <v>13</v>
      </c>
      <c r="C140" s="10" t="s">
        <v>179</v>
      </c>
      <c r="D140" s="9" t="s">
        <v>1134</v>
      </c>
      <c r="E140" s="9">
        <v>6418.5399999999981</v>
      </c>
      <c r="F140" s="9">
        <v>37.900000000000006</v>
      </c>
      <c r="G140" s="9">
        <v>6380.6399999999985</v>
      </c>
    </row>
    <row r="141" spans="2:7">
      <c r="B141" s="9" t="s">
        <v>13</v>
      </c>
      <c r="C141" s="10" t="s">
        <v>180</v>
      </c>
      <c r="D141" s="9" t="s">
        <v>1135</v>
      </c>
      <c r="E141" s="9">
        <v>2327.14</v>
      </c>
      <c r="F141" s="9">
        <v>29.250000000000007</v>
      </c>
      <c r="G141" s="9">
        <v>2297.89</v>
      </c>
    </row>
    <row r="142" spans="2:7">
      <c r="B142" s="9" t="s">
        <v>13</v>
      </c>
      <c r="C142" s="10" t="s">
        <v>181</v>
      </c>
      <c r="D142" s="9" t="s">
        <v>1136</v>
      </c>
      <c r="E142" s="9">
        <v>493.69</v>
      </c>
      <c r="F142" s="9">
        <v>0</v>
      </c>
      <c r="G142" s="9">
        <v>493.69</v>
      </c>
    </row>
    <row r="143" spans="2:7">
      <c r="B143" s="9" t="s">
        <v>13</v>
      </c>
      <c r="C143" s="10" t="s">
        <v>182</v>
      </c>
      <c r="D143" s="9" t="s">
        <v>1137</v>
      </c>
      <c r="E143" s="9">
        <v>686.08</v>
      </c>
      <c r="F143" s="9">
        <v>4.0000000000006919E-2</v>
      </c>
      <c r="G143" s="9">
        <v>686.04000000000008</v>
      </c>
    </row>
    <row r="144" spans="2:7">
      <c r="B144" s="9" t="s">
        <v>13</v>
      </c>
      <c r="C144" s="10" t="s">
        <v>183</v>
      </c>
      <c r="D144" s="9" t="s">
        <v>1138</v>
      </c>
      <c r="E144" s="9">
        <v>36180.289999999994</v>
      </c>
      <c r="F144" s="9">
        <v>104.64000000000004</v>
      </c>
      <c r="G144" s="9">
        <v>36075.649999999994</v>
      </c>
    </row>
    <row r="145" spans="2:9">
      <c r="B145" s="9" t="s">
        <v>13</v>
      </c>
      <c r="C145" s="10" t="s">
        <v>184</v>
      </c>
      <c r="D145" s="9" t="s">
        <v>1139</v>
      </c>
      <c r="E145" s="9">
        <v>7379.050000000002</v>
      </c>
      <c r="F145" s="9">
        <v>-8.1900000000000119</v>
      </c>
      <c r="G145" s="9">
        <v>7387.2400000000016</v>
      </c>
    </row>
    <row r="146" spans="2:9">
      <c r="B146" s="9" t="s">
        <v>13</v>
      </c>
      <c r="C146" s="10" t="s">
        <v>185</v>
      </c>
      <c r="D146" s="9" t="s">
        <v>1140</v>
      </c>
      <c r="E146" s="9">
        <v>-1394181.54</v>
      </c>
      <c r="F146" s="9">
        <v>-652460.39</v>
      </c>
      <c r="G146" s="9">
        <v>-741721.15</v>
      </c>
    </row>
    <row r="147" spans="2:9" ht="15.75" thickBot="1">
      <c r="B147" s="9" t="s">
        <v>13</v>
      </c>
      <c r="C147" s="10" t="s">
        <v>186</v>
      </c>
      <c r="D147" s="9" t="s">
        <v>1141</v>
      </c>
      <c r="E147" s="9">
        <v>-142</v>
      </c>
      <c r="F147" s="9">
        <v>0</v>
      </c>
      <c r="G147" s="9">
        <v>-142</v>
      </c>
    </row>
    <row r="148" spans="2:9" ht="15.75" thickBot="1">
      <c r="B148" s="76" t="s">
        <v>1942</v>
      </c>
      <c r="C148" s="78"/>
      <c r="D148" s="66"/>
      <c r="E148" s="66">
        <f>SUM(E87:E147)</f>
        <v>15837320.530000001</v>
      </c>
      <c r="F148" s="66">
        <f t="shared" ref="F148:G148" si="4">SUM(F87:F147)</f>
        <v>11184331.59</v>
      </c>
      <c r="G148" s="67">
        <f t="shared" si="4"/>
        <v>4652988.9400000013</v>
      </c>
      <c r="I148" s="82" t="s">
        <v>1941</v>
      </c>
    </row>
    <row r="149" spans="2:9">
      <c r="B149" s="9"/>
      <c r="C149" s="10"/>
      <c r="D149" s="9"/>
      <c r="E149" s="9"/>
      <c r="F149" s="9"/>
      <c r="G149" s="9"/>
    </row>
    <row r="150" spans="2:9">
      <c r="B150" s="74"/>
      <c r="C150" s="1"/>
      <c r="D150" s="1"/>
      <c r="E150" s="68"/>
      <c r="F150" s="1"/>
      <c r="G150" s="1"/>
    </row>
    <row r="151" spans="2:9">
      <c r="B151" s="9" t="s">
        <v>14</v>
      </c>
      <c r="C151" s="10" t="s">
        <v>187</v>
      </c>
      <c r="D151" s="9" t="s">
        <v>1142</v>
      </c>
      <c r="E151" s="9">
        <v>493859.58000000019</v>
      </c>
      <c r="F151" s="9">
        <v>332068.9700000002</v>
      </c>
      <c r="G151" s="9">
        <v>161790.61000000002</v>
      </c>
    </row>
    <row r="152" spans="2:9">
      <c r="B152" s="9" t="s">
        <v>14</v>
      </c>
      <c r="C152" s="10" t="s">
        <v>188</v>
      </c>
      <c r="D152" s="9" t="s">
        <v>1142</v>
      </c>
      <c r="E152" s="9">
        <v>119471.23000000001</v>
      </c>
      <c r="F152" s="9">
        <v>67766.720000000001</v>
      </c>
      <c r="G152" s="9">
        <v>51704.510000000009</v>
      </c>
    </row>
    <row r="153" spans="2:9">
      <c r="B153" s="9" t="s">
        <v>14</v>
      </c>
      <c r="C153" s="10" t="s">
        <v>189</v>
      </c>
      <c r="D153" s="9" t="s">
        <v>1143</v>
      </c>
      <c r="E153" s="9">
        <v>543636.09</v>
      </c>
      <c r="F153" s="9">
        <v>274815.78999999998</v>
      </c>
      <c r="G153" s="9">
        <v>268820.3</v>
      </c>
    </row>
    <row r="154" spans="2:9">
      <c r="B154" s="9" t="s">
        <v>14</v>
      </c>
      <c r="C154" s="10" t="s">
        <v>190</v>
      </c>
      <c r="D154" s="9" t="s">
        <v>1144</v>
      </c>
      <c r="E154" s="9">
        <v>-260.57</v>
      </c>
      <c r="F154" s="9">
        <v>0</v>
      </c>
      <c r="G154" s="9">
        <v>-260.57</v>
      </c>
    </row>
    <row r="155" spans="2:9">
      <c r="B155" s="9" t="s">
        <v>14</v>
      </c>
      <c r="C155" s="10" t="s">
        <v>191</v>
      </c>
      <c r="D155" s="9" t="s">
        <v>1145</v>
      </c>
      <c r="E155" s="9">
        <v>4099.1399999999985</v>
      </c>
      <c r="F155" s="9">
        <v>7748.2799999999988</v>
      </c>
      <c r="G155" s="9">
        <v>-3649.1400000000003</v>
      </c>
    </row>
    <row r="156" spans="2:9">
      <c r="B156" s="9" t="s">
        <v>14</v>
      </c>
      <c r="C156" s="10" t="s">
        <v>192</v>
      </c>
      <c r="D156" s="9" t="s">
        <v>1146</v>
      </c>
      <c r="E156" s="9">
        <v>2943.89</v>
      </c>
      <c r="F156" s="9">
        <v>3856.4100000000003</v>
      </c>
      <c r="G156" s="9">
        <v>-912.52000000000055</v>
      </c>
    </row>
    <row r="157" spans="2:9">
      <c r="B157" s="9" t="s">
        <v>14</v>
      </c>
      <c r="C157" s="10" t="s">
        <v>193</v>
      </c>
      <c r="D157" s="9" t="s">
        <v>1147</v>
      </c>
      <c r="E157" s="9">
        <v>3598.9400000000005</v>
      </c>
      <c r="F157" s="9">
        <v>4573.3900000000021</v>
      </c>
      <c r="G157" s="9">
        <v>-974.45000000000141</v>
      </c>
    </row>
    <row r="158" spans="2:9">
      <c r="B158" s="9" t="s">
        <v>14</v>
      </c>
      <c r="C158" s="10" t="s">
        <v>194</v>
      </c>
      <c r="D158" s="9" t="s">
        <v>1148</v>
      </c>
      <c r="E158" s="9">
        <v>3770.3599999999988</v>
      </c>
      <c r="F158" s="9">
        <v>5188.5199999999995</v>
      </c>
      <c r="G158" s="9">
        <v>-1418.1600000000005</v>
      </c>
    </row>
    <row r="159" spans="2:9">
      <c r="B159" s="9" t="s">
        <v>14</v>
      </c>
      <c r="C159" s="10" t="s">
        <v>195</v>
      </c>
      <c r="D159" s="9" t="s">
        <v>1149</v>
      </c>
      <c r="E159" s="9">
        <v>353.04999999999995</v>
      </c>
      <c r="F159" s="9">
        <v>418.13999999999993</v>
      </c>
      <c r="G159" s="9">
        <v>-65.089999999999989</v>
      </c>
    </row>
    <row r="160" spans="2:9">
      <c r="B160" s="9" t="s">
        <v>14</v>
      </c>
      <c r="C160" s="10" t="s">
        <v>196</v>
      </c>
      <c r="D160" s="9" t="s">
        <v>1150</v>
      </c>
      <c r="E160" s="9">
        <v>15669.729999999996</v>
      </c>
      <c r="F160" s="9">
        <v>5783.6000000000013</v>
      </c>
      <c r="G160" s="9">
        <v>9886.1299999999937</v>
      </c>
    </row>
    <row r="161" spans="2:9">
      <c r="B161" s="9" t="s">
        <v>14</v>
      </c>
      <c r="C161" s="10" t="s">
        <v>197</v>
      </c>
      <c r="D161" s="9" t="s">
        <v>1143</v>
      </c>
      <c r="E161" s="9">
        <v>743788.34</v>
      </c>
      <c r="F161" s="9">
        <v>224292.7</v>
      </c>
      <c r="G161" s="9">
        <v>519495.63999999996</v>
      </c>
    </row>
    <row r="162" spans="2:9">
      <c r="B162" s="9" t="s">
        <v>14</v>
      </c>
      <c r="C162" s="10" t="s">
        <v>198</v>
      </c>
      <c r="D162" s="9" t="s">
        <v>1151</v>
      </c>
      <c r="E162" s="9">
        <v>446848.75999999995</v>
      </c>
      <c r="F162" s="9">
        <v>342159.01999999996</v>
      </c>
      <c r="G162" s="9">
        <v>104689.73999999999</v>
      </c>
    </row>
    <row r="163" spans="2:9">
      <c r="B163" s="9" t="s">
        <v>14</v>
      </c>
      <c r="C163" s="10" t="s">
        <v>199</v>
      </c>
      <c r="D163" s="9" t="s">
        <v>1152</v>
      </c>
      <c r="E163" s="9">
        <v>663727.91000000015</v>
      </c>
      <c r="F163" s="9">
        <v>501666.03000000014</v>
      </c>
      <c r="G163" s="9">
        <v>162061.88000000006</v>
      </c>
    </row>
    <row r="164" spans="2:9">
      <c r="B164" s="9" t="s">
        <v>14</v>
      </c>
      <c r="C164" s="10" t="s">
        <v>200</v>
      </c>
      <c r="D164" s="9" t="s">
        <v>1153</v>
      </c>
      <c r="E164" s="9">
        <v>39711.039999999986</v>
      </c>
      <c r="F164" s="9">
        <v>18678.749999999993</v>
      </c>
      <c r="G164" s="9">
        <v>21032.289999999994</v>
      </c>
    </row>
    <row r="165" spans="2:9">
      <c r="B165" s="9" t="s">
        <v>14</v>
      </c>
      <c r="C165" s="10" t="s">
        <v>201</v>
      </c>
      <c r="D165" s="9" t="s">
        <v>1154</v>
      </c>
      <c r="E165" s="9">
        <v>42492.729999999981</v>
      </c>
      <c r="F165" s="9">
        <v>26037.709999999985</v>
      </c>
      <c r="G165" s="9">
        <v>16455.019999999993</v>
      </c>
    </row>
    <row r="166" spans="2:9">
      <c r="B166" s="9" t="s">
        <v>14</v>
      </c>
      <c r="C166" s="10" t="s">
        <v>202</v>
      </c>
      <c r="D166" s="9" t="s">
        <v>1155</v>
      </c>
      <c r="E166" s="9">
        <v>352974.06000000006</v>
      </c>
      <c r="F166" s="9">
        <v>242748.18000000005</v>
      </c>
      <c r="G166" s="9">
        <v>110225.88</v>
      </c>
    </row>
    <row r="167" spans="2:9">
      <c r="B167" s="9" t="s">
        <v>14</v>
      </c>
      <c r="C167" s="10" t="s">
        <v>203</v>
      </c>
      <c r="D167" s="9" t="s">
        <v>1156</v>
      </c>
      <c r="E167" s="9">
        <v>265890.81000000006</v>
      </c>
      <c r="F167" s="9">
        <v>175414.32000000007</v>
      </c>
      <c r="G167" s="9">
        <v>90476.489999999991</v>
      </c>
    </row>
    <row r="168" spans="2:9">
      <c r="B168" s="9" t="s">
        <v>14</v>
      </c>
      <c r="C168" s="10" t="s">
        <v>204</v>
      </c>
      <c r="D168" s="9" t="s">
        <v>1157</v>
      </c>
      <c r="E168" s="9">
        <v>171162.92999999993</v>
      </c>
      <c r="F168" s="9">
        <v>101695.56999999998</v>
      </c>
      <c r="G168" s="9">
        <v>69467.359999999957</v>
      </c>
    </row>
    <row r="169" spans="2:9">
      <c r="B169" s="9" t="s">
        <v>14</v>
      </c>
      <c r="C169" s="10" t="s">
        <v>205</v>
      </c>
      <c r="D169" s="9" t="s">
        <v>1158</v>
      </c>
      <c r="E169" s="9">
        <v>58597.81</v>
      </c>
      <c r="F169" s="9">
        <v>40726.999999999993</v>
      </c>
      <c r="G169" s="9">
        <v>17870.810000000005</v>
      </c>
    </row>
    <row r="170" spans="2:9">
      <c r="B170" s="9" t="s">
        <v>14</v>
      </c>
      <c r="C170" s="10" t="s">
        <v>206</v>
      </c>
      <c r="D170" s="9" t="s">
        <v>1159</v>
      </c>
      <c r="E170" s="9">
        <v>0</v>
      </c>
      <c r="F170" s="9">
        <v>-6.9899999999999993</v>
      </c>
      <c r="G170" s="9">
        <v>6.99</v>
      </c>
    </row>
    <row r="171" spans="2:9">
      <c r="B171" s="9" t="s">
        <v>14</v>
      </c>
      <c r="C171" s="10" t="s">
        <v>207</v>
      </c>
      <c r="D171" s="9" t="s">
        <v>1160</v>
      </c>
      <c r="E171" s="9">
        <v>76.760000000000005</v>
      </c>
      <c r="F171" s="9">
        <v>49.269999999999996</v>
      </c>
      <c r="G171" s="9">
        <v>27.490000000000009</v>
      </c>
    </row>
    <row r="172" spans="2:9">
      <c r="B172" s="9" t="s">
        <v>14</v>
      </c>
      <c r="C172" s="10" t="s">
        <v>208</v>
      </c>
      <c r="D172" s="9" t="s">
        <v>1161</v>
      </c>
      <c r="E172" s="9">
        <v>-3.979039320256561E-13</v>
      </c>
      <c r="F172" s="9">
        <v>-216.99000000000026</v>
      </c>
      <c r="G172" s="9">
        <v>216.98999999999987</v>
      </c>
    </row>
    <row r="173" spans="2:9">
      <c r="B173" s="9" t="s">
        <v>14</v>
      </c>
      <c r="C173" s="10" t="s">
        <v>209</v>
      </c>
      <c r="D173" s="9" t="s">
        <v>1162</v>
      </c>
      <c r="E173" s="9">
        <v>-2.0463630789890885E-12</v>
      </c>
      <c r="F173" s="9">
        <v>-353.82000000000153</v>
      </c>
      <c r="G173" s="9">
        <v>353.81999999999948</v>
      </c>
    </row>
    <row r="174" spans="2:9">
      <c r="B174" s="9" t="s">
        <v>14</v>
      </c>
      <c r="C174" s="10" t="s">
        <v>210</v>
      </c>
      <c r="D174" s="9" t="s">
        <v>1163</v>
      </c>
      <c r="E174" s="9">
        <v>27373.339999999982</v>
      </c>
      <c r="F174" s="9">
        <v>19649.069999999985</v>
      </c>
      <c r="G174" s="9">
        <v>7724.2699999999986</v>
      </c>
    </row>
    <row r="175" spans="2:9" ht="15.75" thickBot="1">
      <c r="B175" s="9" t="s">
        <v>14</v>
      </c>
      <c r="C175" s="10" t="s">
        <v>211</v>
      </c>
      <c r="D175" s="9" t="s">
        <v>1164</v>
      </c>
      <c r="E175" s="9">
        <v>30982.239999999998</v>
      </c>
      <c r="F175" s="9">
        <v>22107.250000000004</v>
      </c>
      <c r="G175" s="9">
        <v>8874.9899999999943</v>
      </c>
    </row>
    <row r="176" spans="2:9" ht="15.75" thickBot="1">
      <c r="B176" s="76" t="s">
        <v>14</v>
      </c>
      <c r="C176" s="78"/>
      <c r="D176" s="66"/>
      <c r="E176" s="66">
        <f>SUM(E151:E175)</f>
        <v>4030768.1699999995</v>
      </c>
      <c r="F176" s="66">
        <f t="shared" ref="F176:G176" si="5">SUM(F151:F175)</f>
        <v>2416866.8899999997</v>
      </c>
      <c r="G176" s="67">
        <f t="shared" si="5"/>
        <v>1613901.2800000003</v>
      </c>
      <c r="I176" s="82" t="s">
        <v>1941</v>
      </c>
    </row>
    <row r="177" spans="2:9">
      <c r="B177" s="9"/>
      <c r="C177" s="10"/>
      <c r="D177" s="9"/>
      <c r="E177" s="9"/>
      <c r="F177" s="9"/>
      <c r="G177" s="9"/>
    </row>
    <row r="178" spans="2:9">
      <c r="B178" s="74"/>
      <c r="C178" s="1"/>
      <c r="D178" s="1"/>
      <c r="E178" s="68"/>
      <c r="F178" s="1"/>
      <c r="G178" s="1"/>
    </row>
    <row r="179" spans="2:9">
      <c r="B179" s="9" t="s">
        <v>15</v>
      </c>
      <c r="C179" s="10" t="s">
        <v>212</v>
      </c>
      <c r="D179" s="9" t="s">
        <v>1165</v>
      </c>
      <c r="E179" s="9">
        <v>26324.760000000002</v>
      </c>
      <c r="F179" s="9">
        <v>0</v>
      </c>
      <c r="G179" s="9">
        <v>26324.760000000002</v>
      </c>
    </row>
    <row r="180" spans="2:9">
      <c r="B180" s="9" t="s">
        <v>15</v>
      </c>
      <c r="C180" s="10" t="s">
        <v>213</v>
      </c>
      <c r="D180" s="9" t="s">
        <v>1166</v>
      </c>
      <c r="E180" s="9">
        <v>63207.12999999999</v>
      </c>
      <c r="F180" s="9">
        <v>0</v>
      </c>
      <c r="G180" s="9">
        <v>63207.12999999999</v>
      </c>
    </row>
    <row r="181" spans="2:9">
      <c r="B181" s="9" t="s">
        <v>15</v>
      </c>
      <c r="C181" s="10" t="s">
        <v>214</v>
      </c>
      <c r="D181" s="9" t="s">
        <v>1167</v>
      </c>
      <c r="E181" s="9">
        <v>1509.78</v>
      </c>
      <c r="F181" s="9">
        <v>0</v>
      </c>
      <c r="G181" s="9">
        <v>1509.78</v>
      </c>
    </row>
    <row r="182" spans="2:9" ht="15.75" thickBot="1">
      <c r="B182" s="9" t="s">
        <v>15</v>
      </c>
      <c r="C182" s="10" t="s">
        <v>215</v>
      </c>
      <c r="D182" s="9" t="s">
        <v>1168</v>
      </c>
      <c r="E182" s="9">
        <v>591212.72</v>
      </c>
      <c r="F182" s="9">
        <v>0</v>
      </c>
      <c r="G182" s="9">
        <v>591212.72</v>
      </c>
    </row>
    <row r="183" spans="2:9" ht="15.75" thickBot="1">
      <c r="B183" s="76" t="s">
        <v>15</v>
      </c>
      <c r="C183" s="78"/>
      <c r="D183" s="66"/>
      <c r="E183" s="66">
        <f>SUM(E179:E182)</f>
        <v>682254.3899999999</v>
      </c>
      <c r="F183" s="66">
        <f t="shared" ref="F183:G183" si="6">SUM(F179:F182)</f>
        <v>0</v>
      </c>
      <c r="G183" s="67">
        <f t="shared" si="6"/>
        <v>682254.3899999999</v>
      </c>
      <c r="I183" s="82" t="s">
        <v>1941</v>
      </c>
    </row>
    <row r="184" spans="2:9">
      <c r="B184" s="9"/>
      <c r="C184" s="10"/>
      <c r="D184" s="9"/>
      <c r="E184" s="9"/>
      <c r="F184" s="9"/>
      <c r="G184" s="9"/>
    </row>
    <row r="185" spans="2:9">
      <c r="B185" s="74"/>
      <c r="C185" s="1"/>
      <c r="D185" s="1"/>
      <c r="E185" s="68"/>
      <c r="F185" s="1"/>
      <c r="G185" s="1"/>
    </row>
    <row r="186" spans="2:9">
      <c r="B186" s="9" t="s">
        <v>16</v>
      </c>
      <c r="C186" s="10" t="s">
        <v>216</v>
      </c>
      <c r="D186" s="9" t="s">
        <v>1169</v>
      </c>
      <c r="E186" s="9">
        <v>497679.98999999976</v>
      </c>
      <c r="F186" s="9">
        <v>345298.43999999971</v>
      </c>
      <c r="G186" s="9">
        <v>152381.55000000005</v>
      </c>
    </row>
    <row r="187" spans="2:9">
      <c r="B187" s="9" t="s">
        <v>16</v>
      </c>
      <c r="C187" s="10" t="s">
        <v>217</v>
      </c>
      <c r="D187" s="9" t="s">
        <v>1170</v>
      </c>
      <c r="E187" s="9">
        <v>344828.32999999978</v>
      </c>
      <c r="F187" s="9">
        <v>261023.66999999984</v>
      </c>
      <c r="G187" s="9">
        <v>83804.65999999996</v>
      </c>
    </row>
    <row r="188" spans="2:9">
      <c r="B188" s="9" t="s">
        <v>16</v>
      </c>
      <c r="C188" s="10" t="s">
        <v>218</v>
      </c>
      <c r="D188" s="9" t="s">
        <v>1171</v>
      </c>
      <c r="E188" s="9">
        <v>496428.80999999982</v>
      </c>
      <c r="F188" s="9">
        <v>371840.42999999988</v>
      </c>
      <c r="G188" s="9">
        <v>124588.37999999995</v>
      </c>
    </row>
    <row r="189" spans="2:9">
      <c r="B189" s="9" t="s">
        <v>16</v>
      </c>
      <c r="C189" s="10" t="s">
        <v>219</v>
      </c>
      <c r="D189" s="9" t="s">
        <v>1172</v>
      </c>
      <c r="E189" s="9">
        <v>612538.81000000006</v>
      </c>
      <c r="F189" s="9">
        <v>451286.50000000017</v>
      </c>
      <c r="G189" s="9">
        <v>161252.30999999991</v>
      </c>
    </row>
    <row r="190" spans="2:9">
      <c r="B190" s="9" t="s">
        <v>16</v>
      </c>
      <c r="C190" s="10" t="s">
        <v>220</v>
      </c>
      <c r="D190" s="9" t="s">
        <v>1173</v>
      </c>
      <c r="E190" s="9">
        <v>357659.8499999998</v>
      </c>
      <c r="F190" s="9">
        <v>267890.64999999985</v>
      </c>
      <c r="G190" s="9">
        <v>89769.199999999968</v>
      </c>
    </row>
    <row r="191" spans="2:9">
      <c r="B191" s="9" t="s">
        <v>16</v>
      </c>
      <c r="C191" s="10" t="s">
        <v>221</v>
      </c>
      <c r="D191" s="9" t="s">
        <v>1174</v>
      </c>
      <c r="E191" s="9">
        <v>137223.92000000001</v>
      </c>
      <c r="F191" s="9">
        <v>101739.96</v>
      </c>
      <c r="G191" s="9">
        <v>35483.960000000006</v>
      </c>
    </row>
    <row r="192" spans="2:9">
      <c r="B192" s="9" t="s">
        <v>16</v>
      </c>
      <c r="C192" s="10" t="s">
        <v>222</v>
      </c>
      <c r="D192" s="9" t="s">
        <v>1175</v>
      </c>
      <c r="E192" s="9">
        <v>632480.27</v>
      </c>
      <c r="F192" s="9">
        <v>407150.98999999993</v>
      </c>
      <c r="G192" s="9">
        <v>225329.28000000009</v>
      </c>
    </row>
    <row r="193" spans="2:9">
      <c r="B193" s="9" t="s">
        <v>16</v>
      </c>
      <c r="C193" s="10" t="s">
        <v>223</v>
      </c>
      <c r="D193" s="9" t="s">
        <v>1176</v>
      </c>
      <c r="E193" s="9">
        <v>746582.04000000027</v>
      </c>
      <c r="F193" s="9">
        <v>513939.02000000019</v>
      </c>
      <c r="G193" s="9">
        <v>232643.02000000011</v>
      </c>
    </row>
    <row r="194" spans="2:9">
      <c r="B194" s="9" t="s">
        <v>16</v>
      </c>
      <c r="C194" s="10" t="s">
        <v>224</v>
      </c>
      <c r="D194" s="9" t="s">
        <v>1177</v>
      </c>
      <c r="E194" s="9">
        <v>84.370000000000019</v>
      </c>
      <c r="F194" s="9">
        <v>84.820000000000007</v>
      </c>
      <c r="G194" s="9">
        <v>-0.44999999999998863</v>
      </c>
    </row>
    <row r="195" spans="2:9">
      <c r="B195" s="9" t="s">
        <v>16</v>
      </c>
      <c r="C195" s="10" t="s">
        <v>225</v>
      </c>
      <c r="D195" s="9" t="s">
        <v>1178</v>
      </c>
      <c r="E195" s="9">
        <v>368.93000000000018</v>
      </c>
      <c r="F195" s="9">
        <v>423.91000000000008</v>
      </c>
      <c r="G195" s="9">
        <v>-54.979999999999883</v>
      </c>
    </row>
    <row r="196" spans="2:9">
      <c r="B196" s="9" t="s">
        <v>16</v>
      </c>
      <c r="C196" s="10" t="s">
        <v>226</v>
      </c>
      <c r="D196" s="9" t="s">
        <v>1179</v>
      </c>
      <c r="E196" s="9">
        <v>972.98000000000025</v>
      </c>
      <c r="F196" s="9">
        <v>2056.7900000000004</v>
      </c>
      <c r="G196" s="9">
        <v>-1083.8100000000002</v>
      </c>
    </row>
    <row r="197" spans="2:9">
      <c r="B197" s="9" t="s">
        <v>16</v>
      </c>
      <c r="C197" s="10" t="s">
        <v>227</v>
      </c>
      <c r="D197" s="9" t="s">
        <v>1180</v>
      </c>
      <c r="E197" s="9">
        <v>72.23</v>
      </c>
      <c r="F197" s="9">
        <v>0</v>
      </c>
      <c r="G197" s="9">
        <v>72.23</v>
      </c>
    </row>
    <row r="198" spans="2:9">
      <c r="B198" s="9" t="s">
        <v>16</v>
      </c>
      <c r="C198" s="10" t="s">
        <v>228</v>
      </c>
      <c r="D198" s="9" t="s">
        <v>1181</v>
      </c>
      <c r="E198" s="9">
        <v>806889.21000000043</v>
      </c>
      <c r="F198" s="9">
        <v>10457.670000000009</v>
      </c>
      <c r="G198" s="9">
        <v>796431.54000000039</v>
      </c>
    </row>
    <row r="199" spans="2:9" ht="15.75" thickBot="1">
      <c r="B199" s="9" t="s">
        <v>16</v>
      </c>
      <c r="C199" s="10" t="s">
        <v>229</v>
      </c>
      <c r="D199" s="9" t="s">
        <v>1182</v>
      </c>
      <c r="E199" s="9">
        <v>147346.09000000003</v>
      </c>
      <c r="F199" s="9">
        <v>0</v>
      </c>
      <c r="G199" s="9">
        <v>147346.09000000003</v>
      </c>
    </row>
    <row r="200" spans="2:9" ht="15.75" thickBot="1">
      <c r="B200" s="76" t="s">
        <v>16</v>
      </c>
      <c r="C200" s="78"/>
      <c r="D200" s="66"/>
      <c r="E200" s="66">
        <f>SUM(E186:E199)</f>
        <v>4781155.83</v>
      </c>
      <c r="F200" s="66">
        <f t="shared" ref="F200:G200" si="7">SUM(F186:F199)</f>
        <v>2733192.8499999992</v>
      </c>
      <c r="G200" s="67">
        <f t="shared" si="7"/>
        <v>2047962.9800000002</v>
      </c>
      <c r="I200" s="82" t="s">
        <v>1941</v>
      </c>
    </row>
    <row r="201" spans="2:9">
      <c r="B201" s="9"/>
      <c r="C201" s="10"/>
      <c r="D201" s="9"/>
      <c r="E201" s="9"/>
      <c r="F201" s="9"/>
      <c r="G201" s="9"/>
    </row>
    <row r="202" spans="2:9">
      <c r="B202" s="9"/>
      <c r="C202" s="10"/>
      <c r="D202" s="9"/>
      <c r="E202" s="9"/>
      <c r="F202" s="9"/>
      <c r="G202" s="9"/>
    </row>
    <row r="203" spans="2:9">
      <c r="B203" s="9" t="s">
        <v>17</v>
      </c>
      <c r="C203" s="10" t="s">
        <v>230</v>
      </c>
      <c r="D203" s="9" t="s">
        <v>1183</v>
      </c>
      <c r="E203" s="9">
        <v>4359.96</v>
      </c>
      <c r="F203" s="9">
        <v>3142.3799999999997</v>
      </c>
      <c r="G203" s="9">
        <v>1217.5800000000006</v>
      </c>
    </row>
    <row r="204" spans="2:9">
      <c r="B204" s="9" t="s">
        <v>17</v>
      </c>
      <c r="C204" s="10" t="s">
        <v>231</v>
      </c>
      <c r="D204" s="9" t="s">
        <v>1184</v>
      </c>
      <c r="E204" s="9">
        <v>238536.81999999998</v>
      </c>
      <c r="F204" s="9">
        <v>175554.37</v>
      </c>
      <c r="G204" s="9">
        <v>62982.44999999999</v>
      </c>
    </row>
    <row r="205" spans="2:9">
      <c r="B205" s="9" t="s">
        <v>17</v>
      </c>
      <c r="C205" s="10" t="s">
        <v>232</v>
      </c>
      <c r="D205" s="9" t="s">
        <v>1185</v>
      </c>
      <c r="E205" s="9">
        <v>413299.08999999997</v>
      </c>
      <c r="F205" s="9">
        <v>283981.40999999997</v>
      </c>
      <c r="G205" s="9">
        <v>129317.68000000001</v>
      </c>
    </row>
    <row r="206" spans="2:9">
      <c r="B206" s="9" t="s">
        <v>17</v>
      </c>
      <c r="C206" s="10" t="s">
        <v>233</v>
      </c>
      <c r="D206" s="9" t="s">
        <v>1186</v>
      </c>
      <c r="E206" s="9">
        <v>43295.290000000008</v>
      </c>
      <c r="F206" s="9">
        <v>31721.720000000005</v>
      </c>
      <c r="G206" s="9">
        <v>11573.570000000003</v>
      </c>
    </row>
    <row r="207" spans="2:9">
      <c r="B207" s="9" t="s">
        <v>17</v>
      </c>
      <c r="C207" s="10" t="s">
        <v>234</v>
      </c>
      <c r="D207" s="9" t="s">
        <v>1187</v>
      </c>
      <c r="E207" s="9">
        <v>345052.64999999985</v>
      </c>
      <c r="F207" s="9">
        <v>258878.10999999984</v>
      </c>
      <c r="G207" s="9">
        <v>86174.540000000008</v>
      </c>
    </row>
    <row r="208" spans="2:9">
      <c r="B208" s="9" t="s">
        <v>17</v>
      </c>
      <c r="C208" s="10" t="s">
        <v>235</v>
      </c>
      <c r="D208" s="9" t="s">
        <v>1188</v>
      </c>
      <c r="E208" s="9">
        <v>216.68</v>
      </c>
      <c r="F208" s="9">
        <v>143.32</v>
      </c>
      <c r="G208" s="9">
        <v>73.360000000000014</v>
      </c>
    </row>
    <row r="209" spans="2:9">
      <c r="B209" s="9" t="s">
        <v>17</v>
      </c>
      <c r="C209" s="10" t="s">
        <v>236</v>
      </c>
      <c r="D209" s="9" t="s">
        <v>1189</v>
      </c>
      <c r="E209" s="9">
        <v>49713.890000000029</v>
      </c>
      <c r="F209" s="9">
        <v>35518.800000000017</v>
      </c>
      <c r="G209" s="9">
        <v>14195.090000000007</v>
      </c>
    </row>
    <row r="210" spans="2:9" ht="15.75" thickBot="1">
      <c r="B210" s="9" t="s">
        <v>17</v>
      </c>
      <c r="C210" s="10" t="s">
        <v>237</v>
      </c>
      <c r="D210" s="9" t="s">
        <v>1190</v>
      </c>
      <c r="E210" s="9">
        <v>8251.8600000000024</v>
      </c>
      <c r="F210" s="9">
        <v>4746.5400000000027</v>
      </c>
      <c r="G210" s="9">
        <v>3505.3199999999997</v>
      </c>
    </row>
    <row r="211" spans="2:9" ht="15.75" thickBot="1">
      <c r="B211" s="76" t="s">
        <v>17</v>
      </c>
      <c r="C211" s="78"/>
      <c r="D211" s="66"/>
      <c r="E211" s="66">
        <f>SUM(E203:E210)</f>
        <v>1102726.24</v>
      </c>
      <c r="F211" s="66">
        <f t="shared" ref="F211:G211" si="8">SUM(F203:F210)</f>
        <v>793686.64999999991</v>
      </c>
      <c r="G211" s="67">
        <f t="shared" si="8"/>
        <v>309039.59000000003</v>
      </c>
      <c r="I211" s="82" t="s">
        <v>1941</v>
      </c>
    </row>
    <row r="212" spans="2:9">
      <c r="B212" s="9"/>
      <c r="C212" s="10"/>
      <c r="D212" s="9"/>
      <c r="E212" s="9"/>
      <c r="F212" s="9"/>
      <c r="G212" s="9"/>
    </row>
    <row r="213" spans="2:9">
      <c r="B213" s="74"/>
      <c r="C213" s="1"/>
      <c r="D213" s="1"/>
      <c r="E213" s="68"/>
      <c r="F213" s="1"/>
      <c r="G213" s="1"/>
    </row>
    <row r="214" spans="2:9">
      <c r="B214" s="9" t="s">
        <v>18</v>
      </c>
      <c r="C214" s="10" t="s">
        <v>105</v>
      </c>
      <c r="D214" s="9" t="s">
        <v>1195</v>
      </c>
      <c r="E214" s="9">
        <v>279936</v>
      </c>
      <c r="F214" s="9">
        <v>0</v>
      </c>
      <c r="G214" s="9">
        <v>279936</v>
      </c>
      <c r="I214" s="82" t="s">
        <v>1941</v>
      </c>
    </row>
    <row r="215" spans="2:9">
      <c r="B215" s="9"/>
      <c r="C215" s="10"/>
      <c r="D215" s="9"/>
      <c r="E215" s="9"/>
      <c r="F215" s="9"/>
      <c r="G215" s="9"/>
    </row>
    <row r="216" spans="2:9">
      <c r="B216" s="74"/>
      <c r="C216" s="1"/>
      <c r="D216" s="1"/>
      <c r="E216" s="68"/>
      <c r="F216" s="1"/>
      <c r="G216" s="1"/>
    </row>
    <row r="217" spans="2:9">
      <c r="B217" s="9" t="s">
        <v>20</v>
      </c>
      <c r="C217" s="10" t="s">
        <v>240</v>
      </c>
      <c r="D217" s="9" t="s">
        <v>1193</v>
      </c>
      <c r="E217" s="9">
        <v>150771.94</v>
      </c>
      <c r="F217" s="9">
        <v>0</v>
      </c>
      <c r="G217" s="9">
        <v>150771.94</v>
      </c>
    </row>
    <row r="218" spans="2:9" ht="15.75" thickBot="1">
      <c r="B218" s="9" t="s">
        <v>20</v>
      </c>
      <c r="C218" s="10" t="s">
        <v>241</v>
      </c>
      <c r="D218" s="9" t="s">
        <v>1194</v>
      </c>
      <c r="E218" s="9">
        <v>72147.88</v>
      </c>
      <c r="F218" s="9">
        <v>0</v>
      </c>
      <c r="G218" s="9">
        <v>72147.88</v>
      </c>
    </row>
    <row r="219" spans="2:9" ht="15.75" thickBot="1">
      <c r="B219" s="76" t="s">
        <v>1943</v>
      </c>
      <c r="C219" s="78"/>
      <c r="D219" s="66"/>
      <c r="E219" s="66">
        <f>SUM(E217:E218)</f>
        <v>222919.82</v>
      </c>
      <c r="F219" s="66">
        <f t="shared" ref="F219:G219" si="9">SUM(F217:F218)</f>
        <v>0</v>
      </c>
      <c r="G219" s="66">
        <f t="shared" si="9"/>
        <v>222919.82</v>
      </c>
      <c r="I219" s="82" t="s">
        <v>1941</v>
      </c>
    </row>
    <row r="220" spans="2:9">
      <c r="B220" s="9"/>
      <c r="C220" s="10"/>
      <c r="D220" s="9"/>
      <c r="E220" s="9"/>
      <c r="F220" s="9"/>
      <c r="G220" s="9"/>
    </row>
    <row r="221" spans="2:9">
      <c r="B221" s="9"/>
      <c r="C221" s="10"/>
      <c r="D221" s="9"/>
      <c r="E221" s="9"/>
      <c r="F221" s="9"/>
      <c r="G221" s="9"/>
    </row>
    <row r="222" spans="2:9">
      <c r="B222" s="9" t="s">
        <v>19</v>
      </c>
      <c r="C222" s="10" t="s">
        <v>238</v>
      </c>
      <c r="D222" s="9" t="s">
        <v>1191</v>
      </c>
      <c r="E222" s="9">
        <v>6591266.96</v>
      </c>
      <c r="F222" s="9">
        <v>8.6600000000000019</v>
      </c>
      <c r="G222" s="9">
        <v>6591258.2999999998</v>
      </c>
    </row>
    <row r="223" spans="2:9" ht="15.75" thickBot="1">
      <c r="B223" s="9" t="s">
        <v>19</v>
      </c>
      <c r="C223" s="10" t="s">
        <v>239</v>
      </c>
      <c r="D223" s="9" t="s">
        <v>1192</v>
      </c>
      <c r="E223" s="9">
        <v>-1186570.3600000001</v>
      </c>
      <c r="F223" s="9">
        <v>0</v>
      </c>
      <c r="G223" s="9">
        <v>-1186570.3600000001</v>
      </c>
    </row>
    <row r="224" spans="2:9" ht="15.75" thickBot="1">
      <c r="B224" s="76" t="s">
        <v>1944</v>
      </c>
      <c r="C224" s="78"/>
      <c r="D224" s="66"/>
      <c r="E224" s="66">
        <f>SUM(E222:E223)</f>
        <v>5404696.5999999996</v>
      </c>
      <c r="F224" s="66">
        <f t="shared" ref="F224:G224" si="10">SUM(F222:F223)</f>
        <v>8.6600000000000019</v>
      </c>
      <c r="G224" s="66">
        <f t="shared" si="10"/>
        <v>5404687.9399999995</v>
      </c>
      <c r="I224" s="82" t="s">
        <v>1941</v>
      </c>
    </row>
    <row r="225" spans="2:9">
      <c r="B225" s="9"/>
      <c r="C225" s="10"/>
      <c r="D225" s="9"/>
      <c r="E225" s="9"/>
      <c r="F225" s="9"/>
      <c r="G225" s="9"/>
    </row>
    <row r="226" spans="2:9">
      <c r="B226" s="74"/>
      <c r="C226" s="1"/>
      <c r="D226" s="1"/>
      <c r="E226" s="68"/>
      <c r="F226" s="1"/>
      <c r="G226" s="1"/>
    </row>
    <row r="227" spans="2:9">
      <c r="B227" s="9" t="s">
        <v>21</v>
      </c>
      <c r="C227" s="10" t="s">
        <v>106</v>
      </c>
      <c r="D227" s="9" t="s">
        <v>1203</v>
      </c>
      <c r="E227" s="9">
        <v>908419.55999999982</v>
      </c>
      <c r="F227" s="9">
        <v>0</v>
      </c>
      <c r="G227" s="9">
        <v>908419.55999999982</v>
      </c>
    </row>
    <row r="228" spans="2:9">
      <c r="B228" s="9" t="s">
        <v>21</v>
      </c>
      <c r="C228" s="10" t="s">
        <v>107</v>
      </c>
      <c r="D228" s="9" t="s">
        <v>1204</v>
      </c>
      <c r="E228" s="9">
        <v>23032311.490000002</v>
      </c>
      <c r="F228" s="9">
        <v>0</v>
      </c>
      <c r="G228" s="9">
        <v>23032311.490000002</v>
      </c>
    </row>
    <row r="229" spans="2:9" ht="15.75" thickBot="1">
      <c r="B229" s="9" t="s">
        <v>21</v>
      </c>
      <c r="C229" s="10" t="s">
        <v>108</v>
      </c>
      <c r="D229" s="9" t="s">
        <v>1205</v>
      </c>
      <c r="E229" s="9">
        <v>4213279.8899999997</v>
      </c>
      <c r="F229" s="9">
        <v>183979.04</v>
      </c>
      <c r="G229" s="9">
        <v>4029300.85</v>
      </c>
    </row>
    <row r="230" spans="2:9" ht="15.75" thickBot="1">
      <c r="B230" s="76" t="s">
        <v>21</v>
      </c>
      <c r="C230" s="78"/>
      <c r="D230" s="66"/>
      <c r="E230" s="66">
        <f>SUM(E227:E229)</f>
        <v>28154010.940000001</v>
      </c>
      <c r="F230" s="66">
        <f t="shared" ref="F230:G230" si="11">SUM(F227:F229)</f>
        <v>183979.04</v>
      </c>
      <c r="G230" s="66">
        <f t="shared" si="11"/>
        <v>27970031.900000002</v>
      </c>
      <c r="I230" s="82" t="s">
        <v>1941</v>
      </c>
    </row>
    <row r="231" spans="2:9">
      <c r="B231" s="9"/>
      <c r="C231" s="10"/>
      <c r="D231" s="9"/>
      <c r="E231" s="9"/>
      <c r="F231" s="9"/>
      <c r="G231" s="9"/>
    </row>
    <row r="232" spans="2:9">
      <c r="B232" s="9"/>
      <c r="C232" s="10"/>
      <c r="D232" s="9"/>
      <c r="E232" s="9"/>
      <c r="F232" s="9"/>
      <c r="G232" s="9"/>
    </row>
    <row r="233" spans="2:9">
      <c r="B233" s="9" t="s">
        <v>23</v>
      </c>
      <c r="C233" s="10" t="s">
        <v>264</v>
      </c>
      <c r="D233" s="9" t="s">
        <v>1058</v>
      </c>
      <c r="E233" s="9">
        <v>282579.44</v>
      </c>
      <c r="F233" s="9">
        <v>886.73000000000013</v>
      </c>
      <c r="G233" s="9">
        <v>281692.71000000002</v>
      </c>
    </row>
    <row r="234" spans="2:9">
      <c r="B234" s="9" t="s">
        <v>23</v>
      </c>
      <c r="C234" s="10" t="s">
        <v>265</v>
      </c>
      <c r="D234" s="9" t="s">
        <v>1056</v>
      </c>
      <c r="E234" s="9">
        <v>2805.65</v>
      </c>
      <c r="F234" s="9">
        <v>2805.65</v>
      </c>
      <c r="G234" s="9">
        <v>0</v>
      </c>
    </row>
    <row r="235" spans="2:9">
      <c r="B235" s="9" t="s">
        <v>23</v>
      </c>
      <c r="C235" s="10" t="s">
        <v>266</v>
      </c>
      <c r="D235" s="9" t="s">
        <v>1054</v>
      </c>
      <c r="E235" s="9">
        <v>17507.899999999994</v>
      </c>
      <c r="F235" s="9">
        <v>139.91999999999996</v>
      </c>
      <c r="G235" s="9">
        <v>17367.979999999996</v>
      </c>
    </row>
    <row r="236" spans="2:9">
      <c r="B236" s="9" t="s">
        <v>23</v>
      </c>
      <c r="C236" s="10" t="s">
        <v>267</v>
      </c>
      <c r="D236" s="9" t="s">
        <v>1056</v>
      </c>
      <c r="E236" s="9">
        <v>39612.92</v>
      </c>
      <c r="F236" s="9">
        <v>-4.9399999999999995</v>
      </c>
      <c r="G236" s="9">
        <v>39617.86</v>
      </c>
    </row>
    <row r="237" spans="2:9">
      <c r="B237" s="9" t="s">
        <v>23</v>
      </c>
      <c r="C237" s="10" t="s">
        <v>268</v>
      </c>
      <c r="D237" s="9" t="s">
        <v>1212</v>
      </c>
      <c r="E237" s="9">
        <v>6200</v>
      </c>
      <c r="F237" s="9">
        <v>6200</v>
      </c>
      <c r="G237" s="9">
        <v>0</v>
      </c>
    </row>
    <row r="238" spans="2:9">
      <c r="B238" s="9" t="s">
        <v>23</v>
      </c>
      <c r="C238" s="10" t="s">
        <v>269</v>
      </c>
      <c r="D238" s="9" t="s">
        <v>1058</v>
      </c>
      <c r="E238" s="9">
        <v>47062.110000000022</v>
      </c>
      <c r="F238" s="9">
        <v>49.470000000000006</v>
      </c>
      <c r="G238" s="9">
        <v>47012.640000000021</v>
      </c>
    </row>
    <row r="239" spans="2:9">
      <c r="B239" s="9" t="s">
        <v>23</v>
      </c>
      <c r="C239" s="10" t="s">
        <v>270</v>
      </c>
      <c r="D239" s="9" t="s">
        <v>1056</v>
      </c>
      <c r="E239" s="9">
        <v>25</v>
      </c>
      <c r="F239" s="9">
        <v>0</v>
      </c>
      <c r="G239" s="9">
        <v>25</v>
      </c>
    </row>
    <row r="240" spans="2:9">
      <c r="B240" s="9" t="s">
        <v>23</v>
      </c>
      <c r="C240" s="10" t="s">
        <v>271</v>
      </c>
      <c r="D240" s="9" t="s">
        <v>1213</v>
      </c>
      <c r="E240" s="9">
        <v>1064276.0999999999</v>
      </c>
      <c r="F240" s="9">
        <v>942726.27999999991</v>
      </c>
      <c r="G240" s="9">
        <v>121549.81999999996</v>
      </c>
    </row>
    <row r="241" spans="2:7">
      <c r="B241" s="9" t="s">
        <v>23</v>
      </c>
      <c r="C241" s="10" t="s">
        <v>272</v>
      </c>
      <c r="D241" s="9" t="s">
        <v>1087</v>
      </c>
      <c r="E241" s="9">
        <v>-131.65000000000003</v>
      </c>
      <c r="F241" s="9">
        <v>-64.390000000000015</v>
      </c>
      <c r="G241" s="9">
        <v>-67.260000000000019</v>
      </c>
    </row>
    <row r="242" spans="2:7">
      <c r="B242" s="9" t="s">
        <v>23</v>
      </c>
      <c r="C242" s="10" t="s">
        <v>273</v>
      </c>
      <c r="D242" s="9" t="s">
        <v>1056</v>
      </c>
      <c r="E242" s="9">
        <v>2598.5400000000004</v>
      </c>
      <c r="F242" s="9">
        <v>207.61</v>
      </c>
      <c r="G242" s="9">
        <v>2390.9300000000003</v>
      </c>
    </row>
    <row r="243" spans="2:7">
      <c r="B243" s="9" t="s">
        <v>23</v>
      </c>
      <c r="C243" s="10" t="s">
        <v>274</v>
      </c>
      <c r="D243" s="9" t="s">
        <v>1214</v>
      </c>
      <c r="E243" s="9">
        <v>3672.2900000000004</v>
      </c>
      <c r="F243" s="9">
        <v>-12.520000000000001</v>
      </c>
      <c r="G243" s="9">
        <v>3684.8100000000004</v>
      </c>
    </row>
    <row r="244" spans="2:7">
      <c r="B244" s="9" t="s">
        <v>23</v>
      </c>
      <c r="C244" s="10" t="s">
        <v>275</v>
      </c>
      <c r="D244" s="9" t="s">
        <v>1215</v>
      </c>
      <c r="E244" s="9">
        <v>246463.47000000009</v>
      </c>
      <c r="F244" s="9">
        <v>177055.32000000009</v>
      </c>
      <c r="G244" s="9">
        <v>69408.150000000009</v>
      </c>
    </row>
    <row r="245" spans="2:7">
      <c r="B245" s="9" t="s">
        <v>23</v>
      </c>
      <c r="C245" s="10" t="s">
        <v>276</v>
      </c>
      <c r="D245" s="9" t="s">
        <v>1216</v>
      </c>
      <c r="E245" s="9">
        <v>184387.13999999996</v>
      </c>
      <c r="F245" s="9">
        <v>117086.28</v>
      </c>
      <c r="G245" s="9">
        <v>67300.859999999957</v>
      </c>
    </row>
    <row r="246" spans="2:7">
      <c r="B246" s="9" t="s">
        <v>23</v>
      </c>
      <c r="C246" s="10" t="s">
        <v>277</v>
      </c>
      <c r="D246" s="9" t="s">
        <v>1217</v>
      </c>
      <c r="E246" s="9">
        <v>244090.48</v>
      </c>
      <c r="F246" s="9">
        <v>104171.37999999998</v>
      </c>
      <c r="G246" s="9">
        <v>139919.10000000003</v>
      </c>
    </row>
    <row r="247" spans="2:7">
      <c r="B247" s="9" t="s">
        <v>23</v>
      </c>
      <c r="C247" s="10" t="s">
        <v>278</v>
      </c>
      <c r="D247" s="9" t="s">
        <v>1218</v>
      </c>
      <c r="E247" s="9">
        <v>422185.96</v>
      </c>
      <c r="F247" s="9">
        <v>315934.65000000008</v>
      </c>
      <c r="G247" s="9">
        <v>106251.30999999995</v>
      </c>
    </row>
    <row r="248" spans="2:7">
      <c r="B248" s="9" t="s">
        <v>23</v>
      </c>
      <c r="C248" s="10" t="s">
        <v>279</v>
      </c>
      <c r="D248" s="9" t="s">
        <v>1219</v>
      </c>
      <c r="E248" s="9">
        <v>313097.58000000007</v>
      </c>
      <c r="F248" s="9">
        <v>246939.58000000002</v>
      </c>
      <c r="G248" s="9">
        <v>66158.000000000058</v>
      </c>
    </row>
    <row r="249" spans="2:7">
      <c r="B249" s="9" t="s">
        <v>23</v>
      </c>
      <c r="C249" s="10" t="s">
        <v>280</v>
      </c>
      <c r="D249" s="9" t="s">
        <v>1220</v>
      </c>
      <c r="E249" s="9">
        <v>181449.56999999986</v>
      </c>
      <c r="F249" s="9">
        <v>144346.71999999988</v>
      </c>
      <c r="G249" s="9">
        <v>37102.849999999984</v>
      </c>
    </row>
    <row r="250" spans="2:7">
      <c r="B250" s="9" t="s">
        <v>23</v>
      </c>
      <c r="C250" s="10" t="s">
        <v>281</v>
      </c>
      <c r="D250" s="9" t="s">
        <v>1221</v>
      </c>
      <c r="E250" s="9">
        <v>556320.6399999999</v>
      </c>
      <c r="F250" s="9">
        <v>324297.39999999985</v>
      </c>
      <c r="G250" s="9">
        <v>232023.24000000005</v>
      </c>
    </row>
    <row r="251" spans="2:7">
      <c r="B251" s="9" t="s">
        <v>23</v>
      </c>
      <c r="C251" s="10" t="s">
        <v>282</v>
      </c>
      <c r="D251" s="9" t="s">
        <v>1222</v>
      </c>
      <c r="E251" s="9">
        <v>171810.67999999993</v>
      </c>
      <c r="F251" s="9">
        <v>71163.350000000006</v>
      </c>
      <c r="G251" s="9">
        <v>100647.32999999993</v>
      </c>
    </row>
    <row r="252" spans="2:7">
      <c r="B252" s="9" t="s">
        <v>23</v>
      </c>
      <c r="C252" s="10" t="s">
        <v>283</v>
      </c>
      <c r="D252" s="9" t="s">
        <v>1223</v>
      </c>
      <c r="E252" s="9">
        <v>313165.19999999984</v>
      </c>
      <c r="F252" s="9">
        <v>311689.21999999986</v>
      </c>
      <c r="G252" s="9">
        <v>1475.9800000000073</v>
      </c>
    </row>
    <row r="253" spans="2:7">
      <c r="B253" s="9" t="s">
        <v>23</v>
      </c>
      <c r="C253" s="10" t="s">
        <v>284</v>
      </c>
      <c r="D253" s="9" t="s">
        <v>1224</v>
      </c>
      <c r="E253" s="9">
        <v>358930.6</v>
      </c>
      <c r="F253" s="9">
        <v>32684.399999999998</v>
      </c>
      <c r="G253" s="9">
        <v>326246.19999999995</v>
      </c>
    </row>
    <row r="254" spans="2:7">
      <c r="B254" s="9" t="s">
        <v>23</v>
      </c>
      <c r="C254" s="10" t="s">
        <v>285</v>
      </c>
      <c r="D254" s="9" t="s">
        <v>1225</v>
      </c>
      <c r="E254" s="9">
        <v>275315.20000000001</v>
      </c>
      <c r="F254" s="9">
        <v>16248.410000000002</v>
      </c>
      <c r="G254" s="9">
        <v>259066.79000000004</v>
      </c>
    </row>
    <row r="255" spans="2:7">
      <c r="B255" s="9" t="s">
        <v>23</v>
      </c>
      <c r="C255" s="10" t="s">
        <v>286</v>
      </c>
      <c r="D255" s="9" t="s">
        <v>1226</v>
      </c>
      <c r="E255" s="9">
        <v>1956.6</v>
      </c>
      <c r="F255" s="9">
        <v>0</v>
      </c>
      <c r="G255" s="9">
        <v>1956.6</v>
      </c>
    </row>
    <row r="256" spans="2:7">
      <c r="B256" s="9" t="s">
        <v>23</v>
      </c>
      <c r="C256" s="10" t="s">
        <v>287</v>
      </c>
      <c r="D256" s="9" t="s">
        <v>1226</v>
      </c>
      <c r="E256" s="9">
        <v>34.28</v>
      </c>
      <c r="F256" s="9">
        <v>0</v>
      </c>
      <c r="G256" s="9">
        <v>34.28</v>
      </c>
    </row>
    <row r="257" spans="2:7">
      <c r="B257" s="9" t="s">
        <v>23</v>
      </c>
      <c r="C257" s="10" t="s">
        <v>288</v>
      </c>
      <c r="D257" s="9" t="s">
        <v>1224</v>
      </c>
      <c r="E257" s="9">
        <v>3896924.02</v>
      </c>
      <c r="F257" s="9">
        <v>14846.439999999993</v>
      </c>
      <c r="G257" s="9">
        <v>3882077.58</v>
      </c>
    </row>
    <row r="258" spans="2:7">
      <c r="B258" s="9" t="s">
        <v>23</v>
      </c>
      <c r="C258" s="10" t="s">
        <v>289</v>
      </c>
      <c r="D258" s="9" t="s">
        <v>1227</v>
      </c>
      <c r="E258" s="9">
        <v>278717.67</v>
      </c>
      <c r="F258" s="9">
        <v>217464.52</v>
      </c>
      <c r="G258" s="9">
        <v>61253.15</v>
      </c>
    </row>
    <row r="259" spans="2:7">
      <c r="B259" s="9" t="s">
        <v>23</v>
      </c>
      <c r="C259" s="10" t="s">
        <v>290</v>
      </c>
      <c r="D259" s="9" t="s">
        <v>1228</v>
      </c>
      <c r="E259" s="9">
        <v>254407.03000000003</v>
      </c>
      <c r="F259" s="9">
        <v>170409.33</v>
      </c>
      <c r="G259" s="9">
        <v>83997.700000000026</v>
      </c>
    </row>
    <row r="260" spans="2:7">
      <c r="B260" s="9" t="s">
        <v>23</v>
      </c>
      <c r="C260" s="10" t="s">
        <v>291</v>
      </c>
      <c r="D260" s="9" t="s">
        <v>1229</v>
      </c>
      <c r="E260" s="9">
        <v>350721.66000000009</v>
      </c>
      <c r="F260" s="9">
        <v>231219.02000000008</v>
      </c>
      <c r="G260" s="9">
        <v>119502.64</v>
      </c>
    </row>
    <row r="261" spans="2:7">
      <c r="B261" s="9" t="s">
        <v>23</v>
      </c>
      <c r="C261" s="10" t="s">
        <v>292</v>
      </c>
      <c r="D261" s="9" t="s">
        <v>1230</v>
      </c>
      <c r="E261" s="9">
        <v>53712.889999999985</v>
      </c>
      <c r="F261" s="9">
        <v>-50.65000000000002</v>
      </c>
      <c r="G261" s="9">
        <v>53763.539999999986</v>
      </c>
    </row>
    <row r="262" spans="2:7">
      <c r="B262" s="9" t="s">
        <v>23</v>
      </c>
      <c r="C262" s="10" t="s">
        <v>293</v>
      </c>
      <c r="D262" s="9" t="s">
        <v>1231</v>
      </c>
      <c r="E262" s="9">
        <v>19178.070000000003</v>
      </c>
      <c r="F262" s="9">
        <v>-29.9</v>
      </c>
      <c r="G262" s="9">
        <v>19207.970000000005</v>
      </c>
    </row>
    <row r="263" spans="2:7">
      <c r="B263" s="9" t="s">
        <v>23</v>
      </c>
      <c r="C263" s="10" t="s">
        <v>294</v>
      </c>
      <c r="D263" s="9" t="s">
        <v>1232</v>
      </c>
      <c r="E263" s="9">
        <v>543.89</v>
      </c>
      <c r="F263" s="9">
        <v>-1.7599999999999998</v>
      </c>
      <c r="G263" s="9">
        <v>545.65</v>
      </c>
    </row>
    <row r="264" spans="2:7">
      <c r="B264" s="9" t="s">
        <v>23</v>
      </c>
      <c r="C264" s="10" t="s">
        <v>295</v>
      </c>
      <c r="D264" s="9" t="s">
        <v>1233</v>
      </c>
      <c r="E264" s="9">
        <v>216.77000000000007</v>
      </c>
      <c r="F264" s="9">
        <v>217.89000000000004</v>
      </c>
      <c r="G264" s="9">
        <v>-1.1199999999999761</v>
      </c>
    </row>
    <row r="265" spans="2:7">
      <c r="B265" s="9" t="s">
        <v>23</v>
      </c>
      <c r="C265" s="10" t="s">
        <v>296</v>
      </c>
      <c r="D265" s="9" t="s">
        <v>1234</v>
      </c>
      <c r="E265" s="9">
        <v>34875.310000000005</v>
      </c>
      <c r="F265" s="9">
        <v>-82.93</v>
      </c>
      <c r="G265" s="9">
        <v>34958.240000000005</v>
      </c>
    </row>
    <row r="266" spans="2:7">
      <c r="B266" s="9" t="s">
        <v>23</v>
      </c>
      <c r="C266" s="10" t="s">
        <v>297</v>
      </c>
      <c r="D266" s="9" t="s">
        <v>1235</v>
      </c>
      <c r="E266" s="9">
        <v>402.87999999999994</v>
      </c>
      <c r="F266" s="9">
        <v>-1.3</v>
      </c>
      <c r="G266" s="9">
        <v>404.17999999999995</v>
      </c>
    </row>
    <row r="267" spans="2:7">
      <c r="B267" s="9" t="s">
        <v>23</v>
      </c>
      <c r="C267" s="10" t="s">
        <v>298</v>
      </c>
      <c r="D267" s="9" t="s">
        <v>1236</v>
      </c>
      <c r="E267" s="9">
        <v>169674.60000000003</v>
      </c>
      <c r="F267" s="9">
        <v>1053.3000000000002</v>
      </c>
      <c r="G267" s="9">
        <v>168621.30000000005</v>
      </c>
    </row>
    <row r="268" spans="2:7">
      <c r="B268" s="9" t="s">
        <v>23</v>
      </c>
      <c r="C268" s="10" t="s">
        <v>299</v>
      </c>
      <c r="D268" s="9" t="s">
        <v>1237</v>
      </c>
      <c r="E268" s="9">
        <v>88176.090000000055</v>
      </c>
      <c r="F268" s="9">
        <v>-11.429999999999971</v>
      </c>
      <c r="G268" s="9">
        <v>88187.520000000048</v>
      </c>
    </row>
    <row r="269" spans="2:7">
      <c r="B269" s="9" t="s">
        <v>23</v>
      </c>
      <c r="C269" s="10" t="s">
        <v>300</v>
      </c>
      <c r="D269" s="9" t="s">
        <v>1238</v>
      </c>
      <c r="E269" s="9">
        <v>12160.969999999998</v>
      </c>
      <c r="F269" s="9">
        <v>-27.05</v>
      </c>
      <c r="G269" s="9">
        <v>12188.019999999997</v>
      </c>
    </row>
    <row r="270" spans="2:7">
      <c r="B270" s="9" t="s">
        <v>23</v>
      </c>
      <c r="C270" s="10" t="s">
        <v>301</v>
      </c>
      <c r="D270" s="9" t="s">
        <v>1239</v>
      </c>
      <c r="E270" s="9">
        <v>3450.849999999999</v>
      </c>
      <c r="F270" s="9">
        <v>-7.92</v>
      </c>
      <c r="G270" s="9">
        <v>3458.7699999999991</v>
      </c>
    </row>
    <row r="271" spans="2:7">
      <c r="B271" s="9" t="s">
        <v>23</v>
      </c>
      <c r="C271" s="10" t="s">
        <v>302</v>
      </c>
      <c r="D271" s="9" t="s">
        <v>1240</v>
      </c>
      <c r="E271" s="9">
        <v>215230.84000000005</v>
      </c>
      <c r="F271" s="9">
        <v>556.78999999999974</v>
      </c>
      <c r="G271" s="9">
        <v>214674.05000000005</v>
      </c>
    </row>
    <row r="272" spans="2:7">
      <c r="B272" s="9" t="s">
        <v>23</v>
      </c>
      <c r="C272" s="10" t="s">
        <v>303</v>
      </c>
      <c r="D272" s="9" t="s">
        <v>1241</v>
      </c>
      <c r="E272" s="9">
        <v>10080.150000000001</v>
      </c>
      <c r="F272" s="9">
        <v>-27.210000000000004</v>
      </c>
      <c r="G272" s="9">
        <v>10107.36</v>
      </c>
    </row>
    <row r="273" spans="2:7">
      <c r="B273" s="9" t="s">
        <v>23</v>
      </c>
      <c r="C273" s="10" t="s">
        <v>304</v>
      </c>
      <c r="D273" s="9" t="s">
        <v>1242</v>
      </c>
      <c r="E273" s="9">
        <v>229780.62</v>
      </c>
      <c r="F273" s="9">
        <v>197.00999999999988</v>
      </c>
      <c r="G273" s="9">
        <v>229583.61</v>
      </c>
    </row>
    <row r="274" spans="2:7">
      <c r="B274" s="9" t="s">
        <v>23</v>
      </c>
      <c r="C274" s="10" t="s">
        <v>305</v>
      </c>
      <c r="D274" s="9" t="s">
        <v>1243</v>
      </c>
      <c r="E274" s="9">
        <v>-0.9</v>
      </c>
      <c r="F274" s="9">
        <v>0</v>
      </c>
      <c r="G274" s="9">
        <v>-0.9</v>
      </c>
    </row>
    <row r="275" spans="2:7">
      <c r="B275" s="9" t="s">
        <v>23</v>
      </c>
      <c r="C275" s="10" t="s">
        <v>306</v>
      </c>
      <c r="D275" s="9" t="s">
        <v>1244</v>
      </c>
      <c r="E275" s="9">
        <v>11683.930000000002</v>
      </c>
      <c r="F275" s="9">
        <v>-26.17</v>
      </c>
      <c r="G275" s="9">
        <v>11710.100000000002</v>
      </c>
    </row>
    <row r="276" spans="2:7">
      <c r="B276" s="9" t="s">
        <v>23</v>
      </c>
      <c r="C276" s="10" t="s">
        <v>307</v>
      </c>
      <c r="D276" s="9" t="s">
        <v>1245</v>
      </c>
      <c r="E276" s="9">
        <v>98178.76</v>
      </c>
      <c r="F276" s="9">
        <v>5468.1999999999989</v>
      </c>
      <c r="G276" s="9">
        <v>92710.56</v>
      </c>
    </row>
    <row r="277" spans="2:7">
      <c r="B277" s="9" t="s">
        <v>23</v>
      </c>
      <c r="C277" s="10" t="s">
        <v>308</v>
      </c>
      <c r="D277" s="9" t="s">
        <v>1246</v>
      </c>
      <c r="E277" s="9">
        <v>173.24000000000004</v>
      </c>
      <c r="F277" s="9">
        <v>-0.56000000000000005</v>
      </c>
      <c r="G277" s="9">
        <v>173.80000000000004</v>
      </c>
    </row>
    <row r="278" spans="2:7">
      <c r="B278" s="9" t="s">
        <v>23</v>
      </c>
      <c r="C278" s="10" t="s">
        <v>309</v>
      </c>
      <c r="D278" s="9" t="s">
        <v>1247</v>
      </c>
      <c r="E278" s="9">
        <v>3144.6000000000004</v>
      </c>
      <c r="F278" s="9">
        <v>0</v>
      </c>
      <c r="G278" s="9">
        <v>3144.6000000000004</v>
      </c>
    </row>
    <row r="279" spans="2:7">
      <c r="B279" s="9" t="s">
        <v>23</v>
      </c>
      <c r="C279" s="10" t="s">
        <v>310</v>
      </c>
      <c r="D279" s="9" t="s">
        <v>1248</v>
      </c>
      <c r="E279" s="9">
        <v>149084.02999999997</v>
      </c>
      <c r="F279" s="9">
        <v>2715.9899999999989</v>
      </c>
      <c r="G279" s="9">
        <v>146368.03999999998</v>
      </c>
    </row>
    <row r="280" spans="2:7">
      <c r="B280" s="9" t="s">
        <v>23</v>
      </c>
      <c r="C280" s="10" t="s">
        <v>311</v>
      </c>
      <c r="D280" s="9" t="s">
        <v>1249</v>
      </c>
      <c r="E280" s="9">
        <v>1286.02</v>
      </c>
      <c r="F280" s="9">
        <v>-4.8899999999999997</v>
      </c>
      <c r="G280" s="9">
        <v>1290.9100000000001</v>
      </c>
    </row>
    <row r="281" spans="2:7">
      <c r="B281" s="9" t="s">
        <v>23</v>
      </c>
      <c r="C281" s="10" t="s">
        <v>312</v>
      </c>
      <c r="D281" s="9" t="s">
        <v>1250</v>
      </c>
      <c r="E281" s="9">
        <v>14324.049999999996</v>
      </c>
      <c r="F281" s="9">
        <v>-38.11</v>
      </c>
      <c r="G281" s="9">
        <v>14362.159999999996</v>
      </c>
    </row>
    <row r="282" spans="2:7">
      <c r="B282" s="9" t="s">
        <v>23</v>
      </c>
      <c r="C282" s="10" t="s">
        <v>313</v>
      </c>
      <c r="D282" s="9" t="s">
        <v>1251</v>
      </c>
      <c r="E282" s="9">
        <v>42346.360000000008</v>
      </c>
      <c r="F282" s="9">
        <v>-76.2</v>
      </c>
      <c r="G282" s="9">
        <v>42422.560000000005</v>
      </c>
    </row>
    <row r="283" spans="2:7">
      <c r="B283" s="9" t="s">
        <v>23</v>
      </c>
      <c r="C283" s="10" t="s">
        <v>314</v>
      </c>
      <c r="D283" s="9" t="s">
        <v>1252</v>
      </c>
      <c r="E283" s="9">
        <v>47549.149999999994</v>
      </c>
      <c r="F283" s="9">
        <v>12.309999999999995</v>
      </c>
      <c r="G283" s="9">
        <v>47536.84</v>
      </c>
    </row>
    <row r="284" spans="2:7">
      <c r="B284" s="9" t="s">
        <v>23</v>
      </c>
      <c r="C284" s="10" t="s">
        <v>315</v>
      </c>
      <c r="D284" s="9" t="s">
        <v>1253</v>
      </c>
      <c r="E284" s="9">
        <v>757.92000000000007</v>
      </c>
      <c r="F284" s="9">
        <v>-2.4699999999999998</v>
      </c>
      <c r="G284" s="9">
        <v>760.3900000000001</v>
      </c>
    </row>
    <row r="285" spans="2:7">
      <c r="B285" s="9" t="s">
        <v>23</v>
      </c>
      <c r="C285" s="10" t="s">
        <v>316</v>
      </c>
      <c r="D285" s="9" t="s">
        <v>1254</v>
      </c>
      <c r="E285" s="9">
        <v>110254.27999999998</v>
      </c>
      <c r="F285" s="9">
        <v>107.43000000000004</v>
      </c>
      <c r="G285" s="9">
        <v>110146.84999999999</v>
      </c>
    </row>
    <row r="286" spans="2:7">
      <c r="B286" s="9" t="s">
        <v>23</v>
      </c>
      <c r="C286" s="10" t="s">
        <v>317</v>
      </c>
      <c r="D286" s="9" t="s">
        <v>1255</v>
      </c>
      <c r="E286" s="9">
        <v>8885.2200000000012</v>
      </c>
      <c r="F286" s="9">
        <v>-23.969999999999995</v>
      </c>
      <c r="G286" s="9">
        <v>8909.19</v>
      </c>
    </row>
    <row r="287" spans="2:7">
      <c r="B287" s="9" t="s">
        <v>23</v>
      </c>
      <c r="C287" s="10" t="s">
        <v>318</v>
      </c>
      <c r="D287" s="9" t="s">
        <v>1256</v>
      </c>
      <c r="E287" s="9">
        <v>50472.419999999984</v>
      </c>
      <c r="F287" s="9">
        <v>-25.24</v>
      </c>
      <c r="G287" s="9">
        <v>50497.659999999982</v>
      </c>
    </row>
    <row r="288" spans="2:7">
      <c r="B288" s="9" t="s">
        <v>23</v>
      </c>
      <c r="C288" s="10" t="s">
        <v>319</v>
      </c>
      <c r="D288" s="9" t="s">
        <v>1257</v>
      </c>
      <c r="E288" s="9">
        <v>32508.450000000004</v>
      </c>
      <c r="F288" s="9">
        <v>-63.679999999999993</v>
      </c>
      <c r="G288" s="9">
        <v>32572.130000000005</v>
      </c>
    </row>
    <row r="289" spans="2:7">
      <c r="B289" s="9" t="s">
        <v>23</v>
      </c>
      <c r="C289" s="10" t="s">
        <v>320</v>
      </c>
      <c r="D289" s="9" t="s">
        <v>1258</v>
      </c>
      <c r="E289" s="9">
        <v>96005.94</v>
      </c>
      <c r="F289" s="9">
        <v>968.76000000000045</v>
      </c>
      <c r="G289" s="9">
        <v>95037.180000000008</v>
      </c>
    </row>
    <row r="290" spans="2:7">
      <c r="B290" s="9" t="s">
        <v>23</v>
      </c>
      <c r="C290" s="10" t="s">
        <v>321</v>
      </c>
      <c r="D290" s="9" t="s">
        <v>1259</v>
      </c>
      <c r="E290" s="9">
        <v>381.36</v>
      </c>
      <c r="F290" s="9">
        <v>0</v>
      </c>
      <c r="G290" s="9">
        <v>381.36</v>
      </c>
    </row>
    <row r="291" spans="2:7">
      <c r="B291" s="9" t="s">
        <v>23</v>
      </c>
      <c r="C291" s="10" t="s">
        <v>322</v>
      </c>
      <c r="D291" s="9" t="s">
        <v>1260</v>
      </c>
      <c r="E291" s="9">
        <v>5747.5999999999995</v>
      </c>
      <c r="F291" s="9">
        <v>-13.86</v>
      </c>
      <c r="G291" s="9">
        <v>5761.4599999999991</v>
      </c>
    </row>
    <row r="292" spans="2:7">
      <c r="B292" s="9" t="s">
        <v>23</v>
      </c>
      <c r="C292" s="10" t="s">
        <v>323</v>
      </c>
      <c r="D292" s="9" t="s">
        <v>1261</v>
      </c>
      <c r="E292" s="9">
        <v>100912.4</v>
      </c>
      <c r="F292" s="9">
        <v>-82.549999999999955</v>
      </c>
      <c r="G292" s="9">
        <v>100994.95</v>
      </c>
    </row>
    <row r="293" spans="2:7">
      <c r="B293" s="9" t="s">
        <v>23</v>
      </c>
      <c r="C293" s="10" t="s">
        <v>324</v>
      </c>
      <c r="D293" s="9" t="s">
        <v>1262</v>
      </c>
      <c r="E293" s="9">
        <v>36085.61</v>
      </c>
      <c r="F293" s="9">
        <v>23.599999999999916</v>
      </c>
      <c r="G293" s="9">
        <v>36062.01</v>
      </c>
    </row>
    <row r="294" spans="2:7">
      <c r="B294" s="9" t="s">
        <v>23</v>
      </c>
      <c r="C294" s="10" t="s">
        <v>325</v>
      </c>
      <c r="D294" s="9" t="s">
        <v>1263</v>
      </c>
      <c r="E294" s="9">
        <v>541.87</v>
      </c>
      <c r="F294" s="9">
        <v>0</v>
      </c>
      <c r="G294" s="9">
        <v>541.87</v>
      </c>
    </row>
    <row r="295" spans="2:7">
      <c r="B295" s="9" t="s">
        <v>23</v>
      </c>
      <c r="C295" s="10" t="s">
        <v>326</v>
      </c>
      <c r="D295" s="9" t="s">
        <v>1264</v>
      </c>
      <c r="E295" s="9">
        <v>177711.83999999997</v>
      </c>
      <c r="F295" s="9">
        <v>2850.5500000000011</v>
      </c>
      <c r="G295" s="9">
        <v>174861.28999999998</v>
      </c>
    </row>
    <row r="296" spans="2:7">
      <c r="B296" s="9" t="s">
        <v>23</v>
      </c>
      <c r="C296" s="10" t="s">
        <v>327</v>
      </c>
      <c r="D296" s="9" t="s">
        <v>1265</v>
      </c>
      <c r="E296" s="9">
        <v>26627.29</v>
      </c>
      <c r="F296" s="9">
        <v>-43.23</v>
      </c>
      <c r="G296" s="9">
        <v>26670.52</v>
      </c>
    </row>
    <row r="297" spans="2:7">
      <c r="B297" s="9" t="s">
        <v>23</v>
      </c>
      <c r="C297" s="10" t="s">
        <v>328</v>
      </c>
      <c r="D297" s="9" t="s">
        <v>1266</v>
      </c>
      <c r="E297" s="9">
        <v>202926.60000000009</v>
      </c>
      <c r="F297" s="9">
        <v>163.16999999999987</v>
      </c>
      <c r="G297" s="9">
        <v>202763.43000000008</v>
      </c>
    </row>
    <row r="298" spans="2:7">
      <c r="B298" s="9" t="s">
        <v>23</v>
      </c>
      <c r="C298" s="10" t="s">
        <v>329</v>
      </c>
      <c r="D298" s="9" t="s">
        <v>1267</v>
      </c>
      <c r="E298" s="9">
        <v>22890.010000000006</v>
      </c>
      <c r="F298" s="9">
        <v>-58.73</v>
      </c>
      <c r="G298" s="9">
        <v>22948.740000000005</v>
      </c>
    </row>
    <row r="299" spans="2:7">
      <c r="B299" s="9" t="s">
        <v>23</v>
      </c>
      <c r="C299" s="10" t="s">
        <v>330</v>
      </c>
      <c r="D299" s="9" t="s">
        <v>1268</v>
      </c>
      <c r="E299" s="9">
        <v>5389.74</v>
      </c>
      <c r="F299" s="9">
        <v>-11.67</v>
      </c>
      <c r="G299" s="9">
        <v>5401.41</v>
      </c>
    </row>
    <row r="300" spans="2:7">
      <c r="B300" s="9" t="s">
        <v>23</v>
      </c>
      <c r="C300" s="10" t="s">
        <v>331</v>
      </c>
      <c r="D300" s="9" t="s">
        <v>1269</v>
      </c>
      <c r="E300" s="9">
        <v>11759.240000000002</v>
      </c>
      <c r="F300" s="9">
        <v>-13.05</v>
      </c>
      <c r="G300" s="9">
        <v>11772.29</v>
      </c>
    </row>
    <row r="301" spans="2:7">
      <c r="B301" s="9" t="s">
        <v>23</v>
      </c>
      <c r="C301" s="10" t="s">
        <v>332</v>
      </c>
      <c r="D301" s="9" t="s">
        <v>1270</v>
      </c>
      <c r="E301" s="9">
        <v>3270.2699999999991</v>
      </c>
      <c r="F301" s="9">
        <v>-7.25</v>
      </c>
      <c r="G301" s="9">
        <v>3277.5199999999991</v>
      </c>
    </row>
    <row r="302" spans="2:7">
      <c r="B302" s="9" t="s">
        <v>23</v>
      </c>
      <c r="C302" s="10" t="s">
        <v>333</v>
      </c>
      <c r="D302" s="9" t="s">
        <v>1271</v>
      </c>
      <c r="E302" s="9">
        <v>-55.4</v>
      </c>
      <c r="F302" s="9">
        <v>0</v>
      </c>
      <c r="G302" s="9">
        <v>-55.4</v>
      </c>
    </row>
    <row r="303" spans="2:7">
      <c r="B303" s="9" t="s">
        <v>23</v>
      </c>
      <c r="C303" s="10" t="s">
        <v>334</v>
      </c>
      <c r="D303" s="9" t="s">
        <v>1272</v>
      </c>
      <c r="E303" s="9">
        <v>61043.489999999991</v>
      </c>
      <c r="F303" s="9">
        <v>805.64999999999975</v>
      </c>
      <c r="G303" s="9">
        <v>60237.839999999989</v>
      </c>
    </row>
    <row r="304" spans="2:7">
      <c r="B304" s="9" t="s">
        <v>23</v>
      </c>
      <c r="C304" s="10" t="s">
        <v>335</v>
      </c>
      <c r="D304" s="9" t="s">
        <v>1273</v>
      </c>
      <c r="E304" s="9">
        <v>92310.750000000029</v>
      </c>
      <c r="F304" s="9">
        <v>-23.270000000000028</v>
      </c>
      <c r="G304" s="9">
        <v>92334.020000000033</v>
      </c>
    </row>
    <row r="305" spans="2:7">
      <c r="B305" s="9" t="s">
        <v>23</v>
      </c>
      <c r="C305" s="10" t="s">
        <v>336</v>
      </c>
      <c r="D305" s="9" t="s">
        <v>1274</v>
      </c>
      <c r="E305" s="9">
        <v>16537.779999999992</v>
      </c>
      <c r="F305" s="9">
        <v>-43.330000000000005</v>
      </c>
      <c r="G305" s="9">
        <v>16581.109999999993</v>
      </c>
    </row>
    <row r="306" spans="2:7">
      <c r="B306" s="9" t="s">
        <v>23</v>
      </c>
      <c r="C306" s="10" t="s">
        <v>337</v>
      </c>
      <c r="D306" s="9" t="s">
        <v>1275</v>
      </c>
      <c r="E306" s="9">
        <v>3395.4699999999993</v>
      </c>
      <c r="F306" s="9">
        <v>-7.370000000000001</v>
      </c>
      <c r="G306" s="9">
        <v>3402.8399999999992</v>
      </c>
    </row>
    <row r="307" spans="2:7">
      <c r="B307" s="9" t="s">
        <v>23</v>
      </c>
      <c r="C307" s="10" t="s">
        <v>338</v>
      </c>
      <c r="D307" s="9" t="s">
        <v>1276</v>
      </c>
      <c r="E307" s="9">
        <v>630.07000000000016</v>
      </c>
      <c r="F307" s="9">
        <v>-1.87</v>
      </c>
      <c r="G307" s="9">
        <v>631.94000000000017</v>
      </c>
    </row>
    <row r="308" spans="2:7">
      <c r="B308" s="9" t="s">
        <v>23</v>
      </c>
      <c r="C308" s="10" t="s">
        <v>339</v>
      </c>
      <c r="D308" s="9" t="s">
        <v>1277</v>
      </c>
      <c r="E308" s="9">
        <v>181463.25</v>
      </c>
      <c r="F308" s="9">
        <v>48.710000000000065</v>
      </c>
      <c r="G308" s="9">
        <v>181414.54</v>
      </c>
    </row>
    <row r="309" spans="2:7">
      <c r="B309" s="9" t="s">
        <v>23</v>
      </c>
      <c r="C309" s="10" t="s">
        <v>340</v>
      </c>
      <c r="D309" s="9" t="s">
        <v>1278</v>
      </c>
      <c r="E309" s="9">
        <v>13272.639999999998</v>
      </c>
      <c r="F309" s="9">
        <v>-26.66</v>
      </c>
      <c r="G309" s="9">
        <v>13299.299999999997</v>
      </c>
    </row>
    <row r="310" spans="2:7">
      <c r="B310" s="9" t="s">
        <v>23</v>
      </c>
      <c r="C310" s="10" t="s">
        <v>341</v>
      </c>
      <c r="D310" s="9" t="s">
        <v>1279</v>
      </c>
      <c r="E310" s="9">
        <v>321037.90999999992</v>
      </c>
      <c r="F310" s="9">
        <v>195.59999999999977</v>
      </c>
      <c r="G310" s="9">
        <v>320842.30999999994</v>
      </c>
    </row>
    <row r="311" spans="2:7">
      <c r="B311" s="9" t="s">
        <v>23</v>
      </c>
      <c r="C311" s="10" t="s">
        <v>342</v>
      </c>
      <c r="D311" s="9" t="s">
        <v>1280</v>
      </c>
      <c r="E311" s="9">
        <v>39318.579999999987</v>
      </c>
      <c r="F311" s="9">
        <v>-104.77000000000001</v>
      </c>
      <c r="G311" s="9">
        <v>39423.349999999984</v>
      </c>
    </row>
    <row r="312" spans="2:7">
      <c r="B312" s="9" t="s">
        <v>23</v>
      </c>
      <c r="C312" s="10" t="s">
        <v>343</v>
      </c>
      <c r="D312" s="9" t="s">
        <v>1281</v>
      </c>
      <c r="E312" s="9">
        <v>10181.769999999997</v>
      </c>
      <c r="F312" s="9">
        <v>-11.950000000000001</v>
      </c>
      <c r="G312" s="9">
        <v>10193.719999999998</v>
      </c>
    </row>
    <row r="313" spans="2:7">
      <c r="B313" s="9" t="s">
        <v>23</v>
      </c>
      <c r="C313" s="10" t="s">
        <v>344</v>
      </c>
      <c r="D313" s="9" t="s">
        <v>1282</v>
      </c>
      <c r="E313" s="9">
        <v>1745.48</v>
      </c>
      <c r="F313" s="9">
        <v>-5.17</v>
      </c>
      <c r="G313" s="9">
        <v>1750.65</v>
      </c>
    </row>
    <row r="314" spans="2:7">
      <c r="B314" s="9" t="s">
        <v>23</v>
      </c>
      <c r="C314" s="10" t="s">
        <v>345</v>
      </c>
      <c r="D314" s="9" t="s">
        <v>1283</v>
      </c>
      <c r="E314" s="9">
        <v>125855.88</v>
      </c>
      <c r="F314" s="9">
        <v>-8.5100000000000406</v>
      </c>
      <c r="G314" s="9">
        <v>125864.39</v>
      </c>
    </row>
    <row r="315" spans="2:7">
      <c r="B315" s="9" t="s">
        <v>23</v>
      </c>
      <c r="C315" s="10" t="s">
        <v>346</v>
      </c>
      <c r="D315" s="9" t="s">
        <v>1284</v>
      </c>
      <c r="E315" s="9">
        <v>3202.69</v>
      </c>
      <c r="F315" s="9">
        <v>-9.09</v>
      </c>
      <c r="G315" s="9">
        <v>3211.78</v>
      </c>
    </row>
    <row r="316" spans="2:7">
      <c r="B316" s="9" t="s">
        <v>23</v>
      </c>
      <c r="C316" s="10" t="s">
        <v>347</v>
      </c>
      <c r="D316" s="9" t="s">
        <v>1285</v>
      </c>
      <c r="E316" s="9">
        <v>95369.869999999981</v>
      </c>
      <c r="F316" s="9">
        <v>48.130000000000024</v>
      </c>
      <c r="G316" s="9">
        <v>95321.739999999976</v>
      </c>
    </row>
    <row r="317" spans="2:7">
      <c r="B317" s="9" t="s">
        <v>23</v>
      </c>
      <c r="C317" s="10" t="s">
        <v>348</v>
      </c>
      <c r="D317" s="9" t="s">
        <v>1286</v>
      </c>
      <c r="E317" s="9">
        <v>8643.380000000001</v>
      </c>
      <c r="F317" s="9">
        <v>-65.12</v>
      </c>
      <c r="G317" s="9">
        <v>8708.5000000000018</v>
      </c>
    </row>
    <row r="318" spans="2:7">
      <c r="B318" s="9" t="s">
        <v>23</v>
      </c>
      <c r="C318" s="10" t="s">
        <v>349</v>
      </c>
      <c r="D318" s="9" t="s">
        <v>1287</v>
      </c>
      <c r="E318" s="9">
        <v>9410.119999999999</v>
      </c>
      <c r="F318" s="9">
        <v>-16.889999999999997</v>
      </c>
      <c r="G318" s="9">
        <v>9427.0099999999984</v>
      </c>
    </row>
    <row r="319" spans="2:7">
      <c r="B319" s="9" t="s">
        <v>23</v>
      </c>
      <c r="C319" s="10" t="s">
        <v>350</v>
      </c>
      <c r="D319" s="9" t="s">
        <v>1288</v>
      </c>
      <c r="E319" s="9">
        <v>686.02</v>
      </c>
      <c r="F319" s="9">
        <v>0</v>
      </c>
      <c r="G319" s="9">
        <v>686.02</v>
      </c>
    </row>
    <row r="320" spans="2:7">
      <c r="B320" s="9" t="s">
        <v>23</v>
      </c>
      <c r="C320" s="10" t="s">
        <v>351</v>
      </c>
      <c r="D320" s="9" t="s">
        <v>1289</v>
      </c>
      <c r="E320" s="9">
        <v>209680.15000000008</v>
      </c>
      <c r="F320" s="9">
        <v>-269.62</v>
      </c>
      <c r="G320" s="9">
        <v>209949.77000000008</v>
      </c>
    </row>
    <row r="321" spans="2:7">
      <c r="B321" s="9" t="s">
        <v>23</v>
      </c>
      <c r="C321" s="10" t="s">
        <v>352</v>
      </c>
      <c r="D321" s="9" t="s">
        <v>1290</v>
      </c>
      <c r="E321" s="9">
        <v>555.83999999999992</v>
      </c>
      <c r="F321" s="9">
        <v>0</v>
      </c>
      <c r="G321" s="9">
        <v>555.83999999999992</v>
      </c>
    </row>
    <row r="322" spans="2:7">
      <c r="B322" s="9" t="s">
        <v>23</v>
      </c>
      <c r="C322" s="10" t="s">
        <v>353</v>
      </c>
      <c r="D322" s="9" t="s">
        <v>1291</v>
      </c>
      <c r="E322" s="9">
        <v>1634.4300000000003</v>
      </c>
      <c r="F322" s="9">
        <v>2.919999999999999</v>
      </c>
      <c r="G322" s="9">
        <v>1631.5100000000002</v>
      </c>
    </row>
    <row r="323" spans="2:7">
      <c r="B323" s="9" t="s">
        <v>23</v>
      </c>
      <c r="C323" s="10" t="s">
        <v>354</v>
      </c>
      <c r="D323" s="9" t="s">
        <v>1292</v>
      </c>
      <c r="E323" s="9">
        <v>184222.02999999991</v>
      </c>
      <c r="F323" s="9">
        <v>204.8</v>
      </c>
      <c r="G323" s="9">
        <v>184017.22999999992</v>
      </c>
    </row>
    <row r="324" spans="2:7">
      <c r="B324" s="9" t="s">
        <v>23</v>
      </c>
      <c r="C324" s="10" t="s">
        <v>355</v>
      </c>
      <c r="D324" s="9" t="s">
        <v>1293</v>
      </c>
      <c r="E324" s="9">
        <v>2207.1299999999987</v>
      </c>
      <c r="F324" s="9">
        <v>2207.1199999999985</v>
      </c>
      <c r="G324" s="9">
        <v>1.0000000000218279E-2</v>
      </c>
    </row>
    <row r="325" spans="2:7">
      <c r="B325" s="9" t="s">
        <v>23</v>
      </c>
      <c r="C325" s="10" t="s">
        <v>356</v>
      </c>
      <c r="D325" s="9" t="s">
        <v>1294</v>
      </c>
      <c r="E325" s="9">
        <v>-40995.260000000009</v>
      </c>
      <c r="F325" s="9">
        <v>-28.529999999999998</v>
      </c>
      <c r="G325" s="9">
        <v>-40966.73000000001</v>
      </c>
    </row>
    <row r="326" spans="2:7">
      <c r="B326" s="9" t="s">
        <v>23</v>
      </c>
      <c r="C326" s="10" t="s">
        <v>357</v>
      </c>
      <c r="D326" s="9" t="s">
        <v>1295</v>
      </c>
      <c r="E326" s="9">
        <v>12059.830000000002</v>
      </c>
      <c r="F326" s="9">
        <v>-23.72</v>
      </c>
      <c r="G326" s="9">
        <v>12083.550000000001</v>
      </c>
    </row>
    <row r="327" spans="2:7">
      <c r="B327" s="9" t="s">
        <v>23</v>
      </c>
      <c r="C327" s="10" t="s">
        <v>358</v>
      </c>
      <c r="D327" s="9" t="s">
        <v>1296</v>
      </c>
      <c r="E327" s="9">
        <v>-26750</v>
      </c>
      <c r="F327" s="9">
        <v>0</v>
      </c>
      <c r="G327" s="9">
        <v>-26750</v>
      </c>
    </row>
    <row r="328" spans="2:7">
      <c r="B328" s="9" t="s">
        <v>23</v>
      </c>
      <c r="C328" s="10" t="s">
        <v>359</v>
      </c>
      <c r="D328" s="9" t="s">
        <v>1297</v>
      </c>
      <c r="E328" s="9">
        <v>3136.2500000000005</v>
      </c>
      <c r="F328" s="9">
        <v>235.18999999999997</v>
      </c>
      <c r="G328" s="9">
        <v>2901.0600000000004</v>
      </c>
    </row>
    <row r="329" spans="2:7">
      <c r="B329" s="9" t="s">
        <v>23</v>
      </c>
      <c r="C329" s="10" t="s">
        <v>360</v>
      </c>
      <c r="D329" s="9" t="s">
        <v>1298</v>
      </c>
      <c r="E329" s="9">
        <v>75037.180000000022</v>
      </c>
      <c r="F329" s="9">
        <v>-178.92999999999995</v>
      </c>
      <c r="G329" s="9">
        <v>75216.110000000015</v>
      </c>
    </row>
    <row r="330" spans="2:7">
      <c r="B330" s="9" t="s">
        <v>23</v>
      </c>
      <c r="C330" s="10" t="s">
        <v>361</v>
      </c>
      <c r="D330" s="9" t="s">
        <v>1299</v>
      </c>
      <c r="E330" s="9">
        <v>17043.900000000005</v>
      </c>
      <c r="F330" s="9">
        <v>-88.72</v>
      </c>
      <c r="G330" s="9">
        <v>17132.620000000006</v>
      </c>
    </row>
    <row r="331" spans="2:7">
      <c r="B331" s="9" t="s">
        <v>23</v>
      </c>
      <c r="C331" s="10" t="s">
        <v>362</v>
      </c>
      <c r="D331" s="9" t="s">
        <v>1300</v>
      </c>
      <c r="E331" s="9">
        <v>91841.77</v>
      </c>
      <c r="F331" s="9">
        <v>-81.719999999999914</v>
      </c>
      <c r="G331" s="9">
        <v>91923.49</v>
      </c>
    </row>
    <row r="332" spans="2:7">
      <c r="B332" s="9" t="s">
        <v>23</v>
      </c>
      <c r="C332" s="10" t="s">
        <v>363</v>
      </c>
      <c r="D332" s="9" t="s">
        <v>1301</v>
      </c>
      <c r="E332" s="9">
        <v>33808.700000000004</v>
      </c>
      <c r="F332" s="9">
        <v>-58.960000000000015</v>
      </c>
      <c r="G332" s="9">
        <v>33867.660000000003</v>
      </c>
    </row>
    <row r="333" spans="2:7">
      <c r="B333" s="9" t="s">
        <v>23</v>
      </c>
      <c r="C333" s="10" t="s">
        <v>364</v>
      </c>
      <c r="D333" s="9" t="s">
        <v>1302</v>
      </c>
      <c r="E333" s="9">
        <v>403.89</v>
      </c>
      <c r="F333" s="9">
        <v>0</v>
      </c>
      <c r="G333" s="9">
        <v>403.89</v>
      </c>
    </row>
    <row r="334" spans="2:7">
      <c r="B334" s="9" t="s">
        <v>23</v>
      </c>
      <c r="C334" s="10" t="s">
        <v>365</v>
      </c>
      <c r="D334" s="9" t="s">
        <v>1303</v>
      </c>
      <c r="E334" s="9">
        <v>54684.329999999994</v>
      </c>
      <c r="F334" s="9">
        <v>275.59000000000009</v>
      </c>
      <c r="G334" s="9">
        <v>54408.74</v>
      </c>
    </row>
    <row r="335" spans="2:7">
      <c r="B335" s="9" t="s">
        <v>23</v>
      </c>
      <c r="C335" s="10" t="s">
        <v>366</v>
      </c>
      <c r="D335" s="9" t="s">
        <v>1304</v>
      </c>
      <c r="E335" s="9">
        <v>197.41</v>
      </c>
      <c r="F335" s="9">
        <v>0</v>
      </c>
      <c r="G335" s="9">
        <v>197.41</v>
      </c>
    </row>
    <row r="336" spans="2:7">
      <c r="B336" s="9" t="s">
        <v>23</v>
      </c>
      <c r="C336" s="10" t="s">
        <v>367</v>
      </c>
      <c r="D336" s="9" t="s">
        <v>1305</v>
      </c>
      <c r="E336" s="9">
        <v>116097.57999999999</v>
      </c>
      <c r="F336" s="9">
        <v>-20.470000000000077</v>
      </c>
      <c r="G336" s="9">
        <v>116118.04999999999</v>
      </c>
    </row>
    <row r="337" spans="2:7">
      <c r="B337" s="9" t="s">
        <v>23</v>
      </c>
      <c r="C337" s="10" t="s">
        <v>368</v>
      </c>
      <c r="D337" s="9" t="s">
        <v>1306</v>
      </c>
      <c r="E337" s="9">
        <v>6414.6599999999989</v>
      </c>
      <c r="F337" s="9">
        <v>-6.2</v>
      </c>
      <c r="G337" s="9">
        <v>6420.8599999999988</v>
      </c>
    </row>
    <row r="338" spans="2:7">
      <c r="B338" s="9" t="s">
        <v>23</v>
      </c>
      <c r="C338" s="10" t="s">
        <v>369</v>
      </c>
      <c r="D338" s="9" t="s">
        <v>1307</v>
      </c>
      <c r="E338" s="9">
        <v>3174.5499999999997</v>
      </c>
      <c r="F338" s="9">
        <v>-7.2999999999999989</v>
      </c>
      <c r="G338" s="9">
        <v>3181.85</v>
      </c>
    </row>
    <row r="339" spans="2:7">
      <c r="B339" s="9" t="s">
        <v>23</v>
      </c>
      <c r="C339" s="10" t="s">
        <v>370</v>
      </c>
      <c r="D339" s="9" t="s">
        <v>1308</v>
      </c>
      <c r="E339" s="9">
        <v>-6400.7199999999993</v>
      </c>
      <c r="F339" s="9">
        <v>0</v>
      </c>
      <c r="G339" s="9">
        <v>-6400.7199999999993</v>
      </c>
    </row>
    <row r="340" spans="2:7">
      <c r="B340" s="9" t="s">
        <v>23</v>
      </c>
      <c r="C340" s="10" t="s">
        <v>371</v>
      </c>
      <c r="D340" s="9" t="s">
        <v>1309</v>
      </c>
      <c r="E340" s="9">
        <v>101110.59999999999</v>
      </c>
      <c r="F340" s="9">
        <v>2064.9600000000005</v>
      </c>
      <c r="G340" s="9">
        <v>99045.639999999985</v>
      </c>
    </row>
    <row r="341" spans="2:7">
      <c r="B341" s="9" t="s">
        <v>23</v>
      </c>
      <c r="C341" s="10" t="s">
        <v>372</v>
      </c>
      <c r="D341" s="9" t="s">
        <v>1310</v>
      </c>
      <c r="E341" s="9">
        <v>342.45</v>
      </c>
      <c r="F341" s="9">
        <v>0</v>
      </c>
      <c r="G341" s="9">
        <v>342.45</v>
      </c>
    </row>
    <row r="342" spans="2:7">
      <c r="B342" s="9" t="s">
        <v>23</v>
      </c>
      <c r="C342" s="10" t="s">
        <v>373</v>
      </c>
      <c r="D342" s="9" t="s">
        <v>1311</v>
      </c>
      <c r="E342" s="9">
        <v>170797.13999999996</v>
      </c>
      <c r="F342" s="9">
        <v>189.08000000000007</v>
      </c>
      <c r="G342" s="9">
        <v>170608.05999999997</v>
      </c>
    </row>
    <row r="343" spans="2:7">
      <c r="B343" s="9" t="s">
        <v>23</v>
      </c>
      <c r="C343" s="10" t="s">
        <v>374</v>
      </c>
      <c r="D343" s="9" t="s">
        <v>1312</v>
      </c>
      <c r="E343" s="9">
        <v>3206.74</v>
      </c>
      <c r="F343" s="9">
        <v>-8.6900000000000013</v>
      </c>
      <c r="G343" s="9">
        <v>3215.43</v>
      </c>
    </row>
    <row r="344" spans="2:7">
      <c r="B344" s="9" t="s">
        <v>23</v>
      </c>
      <c r="C344" s="10" t="s">
        <v>375</v>
      </c>
      <c r="D344" s="9" t="s">
        <v>1313</v>
      </c>
      <c r="E344" s="9">
        <v>70.86</v>
      </c>
      <c r="F344" s="9">
        <v>0</v>
      </c>
      <c r="G344" s="9">
        <v>70.86</v>
      </c>
    </row>
    <row r="345" spans="2:7">
      <c r="B345" s="9" t="s">
        <v>23</v>
      </c>
      <c r="C345" s="10" t="s">
        <v>376</v>
      </c>
      <c r="D345" s="9" t="s">
        <v>1314</v>
      </c>
      <c r="E345" s="9">
        <v>10825.699999999999</v>
      </c>
      <c r="F345" s="9">
        <v>-18.36</v>
      </c>
      <c r="G345" s="9">
        <v>10844.06</v>
      </c>
    </row>
    <row r="346" spans="2:7">
      <c r="B346" s="9" t="s">
        <v>23</v>
      </c>
      <c r="C346" s="10" t="s">
        <v>377</v>
      </c>
      <c r="D346" s="9" t="s">
        <v>1315</v>
      </c>
      <c r="E346" s="9">
        <v>687.62</v>
      </c>
      <c r="F346" s="9">
        <v>0</v>
      </c>
      <c r="G346" s="9">
        <v>687.62</v>
      </c>
    </row>
    <row r="347" spans="2:7">
      <c r="B347" s="9" t="s">
        <v>23</v>
      </c>
      <c r="C347" s="10" t="s">
        <v>378</v>
      </c>
      <c r="D347" s="9" t="s">
        <v>1316</v>
      </c>
      <c r="E347" s="9">
        <v>683.89</v>
      </c>
      <c r="F347" s="9">
        <v>-2.11</v>
      </c>
      <c r="G347" s="9">
        <v>686</v>
      </c>
    </row>
    <row r="348" spans="2:7">
      <c r="B348" s="9" t="s">
        <v>23</v>
      </c>
      <c r="C348" s="10" t="s">
        <v>379</v>
      </c>
      <c r="D348" s="9" t="s">
        <v>1317</v>
      </c>
      <c r="E348" s="9">
        <v>685133.8200000003</v>
      </c>
      <c r="F348" s="9">
        <v>128404.5</v>
      </c>
      <c r="G348" s="9">
        <v>556729.3200000003</v>
      </c>
    </row>
    <row r="349" spans="2:7">
      <c r="B349" s="9" t="s">
        <v>23</v>
      </c>
      <c r="C349" s="10" t="s">
        <v>380</v>
      </c>
      <c r="D349" s="9" t="s">
        <v>1318</v>
      </c>
      <c r="E349" s="9">
        <v>7626.6200000000008</v>
      </c>
      <c r="F349" s="9">
        <v>-24.719999999999992</v>
      </c>
      <c r="G349" s="9">
        <v>7651.3400000000011</v>
      </c>
    </row>
    <row r="350" spans="2:7">
      <c r="B350" s="9" t="s">
        <v>23</v>
      </c>
      <c r="C350" s="10" t="s">
        <v>381</v>
      </c>
      <c r="D350" s="9" t="s">
        <v>1067</v>
      </c>
      <c r="E350" s="9">
        <v>1305.5600000000002</v>
      </c>
      <c r="F350" s="9">
        <v>0</v>
      </c>
      <c r="G350" s="9">
        <v>1305.5600000000002</v>
      </c>
    </row>
    <row r="351" spans="2:7">
      <c r="B351" s="9" t="s">
        <v>23</v>
      </c>
      <c r="C351" s="10" t="s">
        <v>382</v>
      </c>
      <c r="D351" s="9" t="s">
        <v>1319</v>
      </c>
      <c r="E351" s="9">
        <v>7850.9299999999967</v>
      </c>
      <c r="F351" s="9">
        <v>1205.9599999999996</v>
      </c>
      <c r="G351" s="9">
        <v>6644.9699999999966</v>
      </c>
    </row>
    <row r="352" spans="2:7">
      <c r="B352" s="9" t="s">
        <v>23</v>
      </c>
      <c r="C352" s="10" t="s">
        <v>383</v>
      </c>
      <c r="D352" s="9" t="s">
        <v>1320</v>
      </c>
      <c r="E352" s="9">
        <v>3321.3000000000006</v>
      </c>
      <c r="F352" s="9">
        <v>-1.5</v>
      </c>
      <c r="G352" s="9">
        <v>3322.8000000000006</v>
      </c>
    </row>
    <row r="353" spans="2:7">
      <c r="B353" s="9" t="s">
        <v>23</v>
      </c>
      <c r="C353" s="10" t="s">
        <v>384</v>
      </c>
      <c r="D353" s="9" t="s">
        <v>1321</v>
      </c>
      <c r="E353" s="9">
        <v>4895.5599999999995</v>
      </c>
      <c r="F353" s="9">
        <v>3.580000000000001</v>
      </c>
      <c r="G353" s="9">
        <v>4891.9799999999996</v>
      </c>
    </row>
    <row r="354" spans="2:7">
      <c r="B354" s="9" t="s">
        <v>23</v>
      </c>
      <c r="C354" s="10" t="s">
        <v>385</v>
      </c>
      <c r="D354" s="9" t="s">
        <v>1322</v>
      </c>
      <c r="E354" s="9">
        <v>5605.52</v>
      </c>
      <c r="F354" s="9">
        <v>574.65000000000032</v>
      </c>
      <c r="G354" s="9">
        <v>5030.87</v>
      </c>
    </row>
    <row r="355" spans="2:7">
      <c r="B355" s="9" t="s">
        <v>23</v>
      </c>
      <c r="C355" s="10" t="s">
        <v>386</v>
      </c>
      <c r="D355" s="9" t="s">
        <v>1323</v>
      </c>
      <c r="E355" s="9">
        <v>10684.660000000007</v>
      </c>
      <c r="F355" s="9">
        <v>169.33999999999995</v>
      </c>
      <c r="G355" s="9">
        <v>10515.320000000007</v>
      </c>
    </row>
    <row r="356" spans="2:7">
      <c r="B356" s="9" t="s">
        <v>23</v>
      </c>
      <c r="C356" s="10" t="s">
        <v>387</v>
      </c>
      <c r="D356" s="9" t="s">
        <v>1324</v>
      </c>
      <c r="E356" s="9">
        <v>4621.2</v>
      </c>
      <c r="F356" s="9">
        <v>106.41</v>
      </c>
      <c r="G356" s="9">
        <v>4514.79</v>
      </c>
    </row>
    <row r="357" spans="2:7">
      <c r="B357" s="9" t="s">
        <v>23</v>
      </c>
      <c r="C357" s="10" t="s">
        <v>388</v>
      </c>
      <c r="D357" s="9" t="s">
        <v>1325</v>
      </c>
      <c r="E357" s="9">
        <v>3221.9799999999996</v>
      </c>
      <c r="F357" s="9">
        <v>10.809999999999999</v>
      </c>
      <c r="G357" s="9">
        <v>3211.1699999999996</v>
      </c>
    </row>
    <row r="358" spans="2:7">
      <c r="B358" s="9" t="s">
        <v>23</v>
      </c>
      <c r="C358" s="10" t="s">
        <v>389</v>
      </c>
      <c r="D358" s="9" t="s">
        <v>1326</v>
      </c>
      <c r="E358" s="9">
        <v>114.86</v>
      </c>
      <c r="F358" s="9">
        <v>0</v>
      </c>
      <c r="G358" s="9">
        <v>114.86</v>
      </c>
    </row>
    <row r="359" spans="2:7">
      <c r="B359" s="9" t="s">
        <v>23</v>
      </c>
      <c r="C359" s="10" t="s">
        <v>390</v>
      </c>
      <c r="D359" s="9" t="s">
        <v>1327</v>
      </c>
      <c r="E359" s="9">
        <v>51219.760000000009</v>
      </c>
      <c r="F359" s="9">
        <v>4203.34</v>
      </c>
      <c r="G359" s="9">
        <v>47016.420000000006</v>
      </c>
    </row>
    <row r="360" spans="2:7">
      <c r="B360" s="9" t="s">
        <v>23</v>
      </c>
      <c r="C360" s="10" t="s">
        <v>391</v>
      </c>
      <c r="D360" s="9" t="s">
        <v>1328</v>
      </c>
      <c r="E360" s="9">
        <v>10332.319999999996</v>
      </c>
      <c r="F360" s="9">
        <v>59.819999999999993</v>
      </c>
      <c r="G360" s="9">
        <v>10272.499999999996</v>
      </c>
    </row>
    <row r="361" spans="2:7">
      <c r="B361" s="9" t="s">
        <v>23</v>
      </c>
      <c r="C361" s="10" t="s">
        <v>392</v>
      </c>
      <c r="D361" s="9" t="s">
        <v>1329</v>
      </c>
      <c r="E361" s="9">
        <v>15854.460000000001</v>
      </c>
      <c r="F361" s="9">
        <v>32.680000000000007</v>
      </c>
      <c r="G361" s="9">
        <v>15821.78</v>
      </c>
    </row>
    <row r="362" spans="2:7">
      <c r="B362" s="9" t="s">
        <v>23</v>
      </c>
      <c r="C362" s="10" t="s">
        <v>393</v>
      </c>
      <c r="D362" s="9" t="s">
        <v>1330</v>
      </c>
      <c r="E362" s="9">
        <v>606.88</v>
      </c>
      <c r="F362" s="9">
        <v>0</v>
      </c>
      <c r="G362" s="9">
        <v>606.88</v>
      </c>
    </row>
    <row r="363" spans="2:7">
      <c r="B363" s="9" t="s">
        <v>23</v>
      </c>
      <c r="C363" s="10" t="s">
        <v>394</v>
      </c>
      <c r="D363" s="9" t="s">
        <v>1331</v>
      </c>
      <c r="E363" s="9">
        <v>1020.6600000000001</v>
      </c>
      <c r="F363" s="9">
        <v>-1.23</v>
      </c>
      <c r="G363" s="9">
        <v>1021.8900000000001</v>
      </c>
    </row>
    <row r="364" spans="2:7">
      <c r="B364" s="9" t="s">
        <v>23</v>
      </c>
      <c r="C364" s="10" t="s">
        <v>395</v>
      </c>
      <c r="D364" s="9" t="s">
        <v>1332</v>
      </c>
      <c r="E364" s="9">
        <v>75326.609999999957</v>
      </c>
      <c r="F364" s="9">
        <v>2109.0500000000002</v>
      </c>
      <c r="G364" s="9">
        <v>73217.559999999954</v>
      </c>
    </row>
    <row r="365" spans="2:7">
      <c r="B365" s="9" t="s">
        <v>23</v>
      </c>
      <c r="C365" s="10" t="s">
        <v>396</v>
      </c>
      <c r="D365" s="9" t="s">
        <v>1333</v>
      </c>
      <c r="E365" s="9">
        <v>7349.0700000000006</v>
      </c>
      <c r="F365" s="9">
        <v>-6.7799999999999923</v>
      </c>
      <c r="G365" s="9">
        <v>7355.85</v>
      </c>
    </row>
    <row r="366" spans="2:7">
      <c r="B366" s="9" t="s">
        <v>23</v>
      </c>
      <c r="C366" s="10" t="s">
        <v>397</v>
      </c>
      <c r="D366" s="9" t="s">
        <v>1334</v>
      </c>
      <c r="E366" s="9">
        <v>5036.91</v>
      </c>
      <c r="F366" s="9">
        <v>6.6999999999999993</v>
      </c>
      <c r="G366" s="9">
        <v>5030.21</v>
      </c>
    </row>
    <row r="367" spans="2:7">
      <c r="B367" s="9" t="s">
        <v>23</v>
      </c>
      <c r="C367" s="10" t="s">
        <v>398</v>
      </c>
      <c r="D367" s="9" t="s">
        <v>1335</v>
      </c>
      <c r="E367" s="9">
        <v>-6502.5099999999802</v>
      </c>
      <c r="F367" s="9">
        <v>-9254.8999999999742</v>
      </c>
      <c r="G367" s="9">
        <v>2752.3899999999944</v>
      </c>
    </row>
    <row r="368" spans="2:7">
      <c r="B368" s="9" t="s">
        <v>23</v>
      </c>
      <c r="C368" s="10" t="s">
        <v>399</v>
      </c>
      <c r="D368" s="9" t="s">
        <v>1336</v>
      </c>
      <c r="E368" s="9">
        <v>2840.8300000000004</v>
      </c>
      <c r="F368" s="9">
        <v>-1870.6799999999989</v>
      </c>
      <c r="G368" s="9">
        <v>4711.5099999999993</v>
      </c>
    </row>
    <row r="369" spans="2:7">
      <c r="B369" s="9" t="s">
        <v>23</v>
      </c>
      <c r="C369" s="10" t="s">
        <v>400</v>
      </c>
      <c r="D369" s="9" t="s">
        <v>1337</v>
      </c>
      <c r="E369" s="9">
        <v>18735.739999999991</v>
      </c>
      <c r="F369" s="9">
        <v>16978.759999999991</v>
      </c>
      <c r="G369" s="9">
        <v>1756.9799999999996</v>
      </c>
    </row>
    <row r="370" spans="2:7">
      <c r="B370" s="9" t="s">
        <v>23</v>
      </c>
      <c r="C370" s="10" t="s">
        <v>401</v>
      </c>
      <c r="D370" s="9" t="s">
        <v>1337</v>
      </c>
      <c r="E370" s="9">
        <v>42106.829999999994</v>
      </c>
      <c r="F370" s="9">
        <v>37406.079999999987</v>
      </c>
      <c r="G370" s="9">
        <v>4700.7500000000045</v>
      </c>
    </row>
    <row r="371" spans="2:7">
      <c r="B371" s="9" t="s">
        <v>23</v>
      </c>
      <c r="C371" s="10" t="s">
        <v>402</v>
      </c>
      <c r="D371" s="9" t="s">
        <v>1338</v>
      </c>
      <c r="E371" s="9">
        <v>1223.2</v>
      </c>
      <c r="F371" s="9">
        <v>0</v>
      </c>
      <c r="G371" s="9">
        <v>1223.2</v>
      </c>
    </row>
    <row r="372" spans="2:7">
      <c r="B372" s="9" t="s">
        <v>23</v>
      </c>
      <c r="C372" s="10" t="s">
        <v>403</v>
      </c>
      <c r="D372" s="9" t="s">
        <v>1339</v>
      </c>
      <c r="E372" s="9">
        <v>1729.1600000000003</v>
      </c>
      <c r="F372" s="9">
        <v>1424.5000000000002</v>
      </c>
      <c r="G372" s="9">
        <v>304.66000000000014</v>
      </c>
    </row>
    <row r="373" spans="2:7">
      <c r="B373" s="9" t="s">
        <v>23</v>
      </c>
      <c r="C373" s="10" t="s">
        <v>404</v>
      </c>
      <c r="D373" s="9" t="s">
        <v>1340</v>
      </c>
      <c r="E373" s="9">
        <v>1984.3600000000006</v>
      </c>
      <c r="F373" s="9">
        <v>1679.9200000000008</v>
      </c>
      <c r="G373" s="9">
        <v>304.43999999999988</v>
      </c>
    </row>
    <row r="374" spans="2:7">
      <c r="B374" s="9" t="s">
        <v>23</v>
      </c>
      <c r="C374" s="10" t="s">
        <v>405</v>
      </c>
      <c r="D374" s="9" t="s">
        <v>1341</v>
      </c>
      <c r="E374" s="9">
        <v>5550.65</v>
      </c>
      <c r="F374" s="9">
        <v>2771.9499999999994</v>
      </c>
      <c r="G374" s="9">
        <v>2778.7000000000003</v>
      </c>
    </row>
    <row r="375" spans="2:7">
      <c r="B375" s="9" t="s">
        <v>23</v>
      </c>
      <c r="C375" s="10" t="s">
        <v>406</v>
      </c>
      <c r="D375" s="9" t="s">
        <v>1342</v>
      </c>
      <c r="E375" s="9">
        <v>11341.590000000002</v>
      </c>
      <c r="F375" s="9">
        <v>9888.3000000000029</v>
      </c>
      <c r="G375" s="9">
        <v>1453.2899999999995</v>
      </c>
    </row>
    <row r="376" spans="2:7">
      <c r="B376" s="9" t="s">
        <v>23</v>
      </c>
      <c r="C376" s="10" t="s">
        <v>407</v>
      </c>
      <c r="D376" s="9" t="s">
        <v>1343</v>
      </c>
      <c r="E376" s="9">
        <v>806.2</v>
      </c>
      <c r="F376" s="9">
        <v>0</v>
      </c>
      <c r="G376" s="9">
        <v>806.2</v>
      </c>
    </row>
    <row r="377" spans="2:7">
      <c r="B377" s="9" t="s">
        <v>23</v>
      </c>
      <c r="C377" s="10" t="s">
        <v>408</v>
      </c>
      <c r="D377" s="9" t="s">
        <v>1344</v>
      </c>
      <c r="E377" s="9">
        <v>2202.06</v>
      </c>
      <c r="F377" s="9">
        <v>1657.28</v>
      </c>
      <c r="G377" s="9">
        <v>544.77999999999986</v>
      </c>
    </row>
    <row r="378" spans="2:7">
      <c r="B378" s="9" t="s">
        <v>23</v>
      </c>
      <c r="C378" s="10" t="s">
        <v>409</v>
      </c>
      <c r="D378" s="9" t="s">
        <v>1345</v>
      </c>
      <c r="E378" s="9">
        <v>3650.8199999999997</v>
      </c>
      <c r="F378" s="9">
        <v>3003.0999999999995</v>
      </c>
      <c r="G378" s="9">
        <v>647.72</v>
      </c>
    </row>
    <row r="379" spans="2:7">
      <c r="B379" s="9" t="s">
        <v>23</v>
      </c>
      <c r="C379" s="10" t="s">
        <v>410</v>
      </c>
      <c r="D379" s="9" t="s">
        <v>1346</v>
      </c>
      <c r="E379" s="9">
        <v>2814.6099999999997</v>
      </c>
      <c r="F379" s="9">
        <v>1397.4199999999996</v>
      </c>
      <c r="G379" s="9">
        <v>1417.1900000000003</v>
      </c>
    </row>
    <row r="380" spans="2:7">
      <c r="B380" s="9" t="s">
        <v>23</v>
      </c>
      <c r="C380" s="10" t="s">
        <v>411</v>
      </c>
      <c r="D380" s="9" t="s">
        <v>1347</v>
      </c>
      <c r="E380" s="9">
        <v>10165.080000000002</v>
      </c>
      <c r="F380" s="9">
        <v>9914.840000000002</v>
      </c>
      <c r="G380" s="9">
        <v>250.24000000000052</v>
      </c>
    </row>
    <row r="381" spans="2:7">
      <c r="B381" s="9" t="s">
        <v>23</v>
      </c>
      <c r="C381" s="10" t="s">
        <v>412</v>
      </c>
      <c r="D381" s="9" t="s">
        <v>1348</v>
      </c>
      <c r="E381" s="9">
        <v>1462.34</v>
      </c>
      <c r="F381" s="9">
        <v>0</v>
      </c>
      <c r="G381" s="9">
        <v>1462.34</v>
      </c>
    </row>
    <row r="382" spans="2:7">
      <c r="B382" s="9" t="s">
        <v>23</v>
      </c>
      <c r="C382" s="10" t="s">
        <v>413</v>
      </c>
      <c r="D382" s="9" t="s">
        <v>1349</v>
      </c>
      <c r="E382" s="9">
        <v>5373.43</v>
      </c>
      <c r="F382" s="9">
        <v>3823.75</v>
      </c>
      <c r="G382" s="9">
        <v>1549.68</v>
      </c>
    </row>
    <row r="383" spans="2:7">
      <c r="B383" s="9" t="s">
        <v>23</v>
      </c>
      <c r="C383" s="10" t="s">
        <v>414</v>
      </c>
      <c r="D383" s="9" t="s">
        <v>1350</v>
      </c>
      <c r="E383" s="9">
        <v>2668.1099999999997</v>
      </c>
      <c r="F383" s="9">
        <v>2646.9599999999996</v>
      </c>
      <c r="G383" s="9">
        <v>21.149999999999928</v>
      </c>
    </row>
    <row r="384" spans="2:7">
      <c r="B384" s="9" t="s">
        <v>23</v>
      </c>
      <c r="C384" s="10" t="s">
        <v>415</v>
      </c>
      <c r="D384" s="9" t="s">
        <v>1351</v>
      </c>
      <c r="E384" s="9">
        <v>2305.8200000000006</v>
      </c>
      <c r="F384" s="9">
        <v>2007.4000000000003</v>
      </c>
      <c r="G384" s="9">
        <v>298.42000000000007</v>
      </c>
    </row>
    <row r="385" spans="2:7">
      <c r="B385" s="9" t="s">
        <v>23</v>
      </c>
      <c r="C385" s="10" t="s">
        <v>416</v>
      </c>
      <c r="D385" s="9" t="s">
        <v>1352</v>
      </c>
      <c r="E385" s="9">
        <v>288487.73</v>
      </c>
      <c r="F385" s="9">
        <v>207481.81</v>
      </c>
      <c r="G385" s="9">
        <v>81005.919999999998</v>
      </c>
    </row>
    <row r="386" spans="2:7">
      <c r="B386" s="9" t="s">
        <v>23</v>
      </c>
      <c r="C386" s="10" t="s">
        <v>417</v>
      </c>
      <c r="D386" s="9" t="s">
        <v>1353</v>
      </c>
      <c r="E386" s="9">
        <v>275453.18999999994</v>
      </c>
      <c r="F386" s="9">
        <v>238659.70999999993</v>
      </c>
      <c r="G386" s="9">
        <v>36793.479999999981</v>
      </c>
    </row>
    <row r="387" spans="2:7">
      <c r="B387" s="9" t="s">
        <v>23</v>
      </c>
      <c r="C387" s="10" t="s">
        <v>418</v>
      </c>
      <c r="D387" s="9" t="s">
        <v>1354</v>
      </c>
      <c r="E387" s="9">
        <v>259456.00000000003</v>
      </c>
      <c r="F387" s="9">
        <v>217456.53</v>
      </c>
      <c r="G387" s="9">
        <v>41999.470000000023</v>
      </c>
    </row>
    <row r="388" spans="2:7">
      <c r="B388" s="9" t="s">
        <v>23</v>
      </c>
      <c r="C388" s="10" t="s">
        <v>419</v>
      </c>
      <c r="D388" s="9" t="s">
        <v>1355</v>
      </c>
      <c r="E388" s="9">
        <v>269000.83999999997</v>
      </c>
      <c r="F388" s="9">
        <v>221059.57</v>
      </c>
      <c r="G388" s="9">
        <v>47941.26999999999</v>
      </c>
    </row>
    <row r="389" spans="2:7">
      <c r="B389" s="9" t="s">
        <v>23</v>
      </c>
      <c r="C389" s="10" t="s">
        <v>420</v>
      </c>
      <c r="D389" s="9" t="s">
        <v>1356</v>
      </c>
      <c r="E389" s="9">
        <v>167871.46999999997</v>
      </c>
      <c r="F389" s="9">
        <v>145810.57999999999</v>
      </c>
      <c r="G389" s="9">
        <v>22060.889999999989</v>
      </c>
    </row>
    <row r="390" spans="2:7">
      <c r="B390" s="9" t="s">
        <v>23</v>
      </c>
      <c r="C390" s="10" t="s">
        <v>421</v>
      </c>
      <c r="D390" s="9" t="s">
        <v>1357</v>
      </c>
      <c r="E390" s="9">
        <v>113613.65999999997</v>
      </c>
      <c r="F390" s="9">
        <v>75183.949999999983</v>
      </c>
      <c r="G390" s="9">
        <v>38429.71</v>
      </c>
    </row>
    <row r="391" spans="2:7">
      <c r="B391" s="9" t="s">
        <v>23</v>
      </c>
      <c r="C391" s="10" t="s">
        <v>422</v>
      </c>
      <c r="D391" s="9" t="s">
        <v>1358</v>
      </c>
      <c r="E391" s="9">
        <v>347730.14000000007</v>
      </c>
      <c r="F391" s="9">
        <v>248562.93</v>
      </c>
      <c r="G391" s="9">
        <v>99167.210000000065</v>
      </c>
    </row>
    <row r="392" spans="2:7">
      <c r="B392" s="9" t="s">
        <v>23</v>
      </c>
      <c r="C392" s="10" t="s">
        <v>423</v>
      </c>
      <c r="D392" s="9" t="s">
        <v>1359</v>
      </c>
      <c r="E392" s="9">
        <v>360119.69000000006</v>
      </c>
      <c r="F392" s="9">
        <v>264777.93000000011</v>
      </c>
      <c r="G392" s="9">
        <v>95341.759999999966</v>
      </c>
    </row>
    <row r="393" spans="2:7">
      <c r="B393" s="9" t="s">
        <v>23</v>
      </c>
      <c r="C393" s="10" t="s">
        <v>424</v>
      </c>
      <c r="D393" s="9" t="s">
        <v>1360</v>
      </c>
      <c r="E393" s="9">
        <v>5387.9700000000021</v>
      </c>
      <c r="F393" s="9">
        <v>5552.0900000000011</v>
      </c>
      <c r="G393" s="9">
        <v>-164.11999999999932</v>
      </c>
    </row>
    <row r="394" spans="2:7">
      <c r="B394" s="9" t="s">
        <v>23</v>
      </c>
      <c r="C394" s="10" t="s">
        <v>425</v>
      </c>
      <c r="D394" s="9" t="s">
        <v>1361</v>
      </c>
      <c r="E394" s="9">
        <v>2509.5299999999997</v>
      </c>
      <c r="F394" s="9">
        <v>2152.8399999999997</v>
      </c>
      <c r="G394" s="9">
        <v>356.69000000000017</v>
      </c>
    </row>
    <row r="395" spans="2:7">
      <c r="B395" s="9" t="s">
        <v>23</v>
      </c>
      <c r="C395" s="10" t="s">
        <v>426</v>
      </c>
      <c r="D395" s="9" t="s">
        <v>1362</v>
      </c>
      <c r="E395" s="9">
        <v>450.36999999999995</v>
      </c>
      <c r="F395" s="9">
        <v>404.57999999999993</v>
      </c>
      <c r="G395" s="9">
        <v>45.79</v>
      </c>
    </row>
    <row r="396" spans="2:7">
      <c r="B396" s="9" t="s">
        <v>23</v>
      </c>
      <c r="C396" s="10" t="s">
        <v>427</v>
      </c>
      <c r="D396" s="9" t="s">
        <v>1363</v>
      </c>
      <c r="E396" s="9">
        <v>70745.690000000017</v>
      </c>
      <c r="F396" s="9">
        <v>6489.7699999999986</v>
      </c>
      <c r="G396" s="9">
        <v>64255.920000000013</v>
      </c>
    </row>
    <row r="397" spans="2:7">
      <c r="B397" s="9" t="s">
        <v>23</v>
      </c>
      <c r="C397" s="10" t="s">
        <v>428</v>
      </c>
      <c r="D397" s="9" t="s">
        <v>1364</v>
      </c>
      <c r="E397" s="9">
        <v>716.12999999999988</v>
      </c>
      <c r="F397" s="9">
        <v>716.55999999999983</v>
      </c>
      <c r="G397" s="9">
        <v>-0.42999999999994998</v>
      </c>
    </row>
    <row r="398" spans="2:7">
      <c r="B398" s="9" t="s">
        <v>23</v>
      </c>
      <c r="C398" s="10" t="s">
        <v>429</v>
      </c>
      <c r="D398" s="9" t="s">
        <v>1365</v>
      </c>
      <c r="E398" s="9">
        <v>8228.9500000000007</v>
      </c>
      <c r="F398" s="9">
        <v>8095.6100000000006</v>
      </c>
      <c r="G398" s="9">
        <v>133.34000000000049</v>
      </c>
    </row>
    <row r="399" spans="2:7">
      <c r="B399" s="9" t="s">
        <v>23</v>
      </c>
      <c r="C399" s="10" t="s">
        <v>430</v>
      </c>
      <c r="D399" s="9" t="s">
        <v>1366</v>
      </c>
      <c r="E399" s="9">
        <v>3393.9500000000007</v>
      </c>
      <c r="F399" s="9">
        <v>2847.0700000000006</v>
      </c>
      <c r="G399" s="9">
        <v>546.87999999999988</v>
      </c>
    </row>
    <row r="400" spans="2:7">
      <c r="B400" s="9" t="s">
        <v>23</v>
      </c>
      <c r="C400" s="10" t="s">
        <v>431</v>
      </c>
      <c r="D400" s="9" t="s">
        <v>1367</v>
      </c>
      <c r="E400" s="9">
        <v>3271.7199999999993</v>
      </c>
      <c r="F400" s="9">
        <v>2217.8999999999996</v>
      </c>
      <c r="G400" s="9">
        <v>1053.8199999999995</v>
      </c>
    </row>
    <row r="401" spans="2:7">
      <c r="B401" s="9" t="s">
        <v>23</v>
      </c>
      <c r="C401" s="10" t="s">
        <v>432</v>
      </c>
      <c r="D401" s="9" t="s">
        <v>1368</v>
      </c>
      <c r="E401" s="9">
        <v>26.23</v>
      </c>
      <c r="F401" s="9">
        <v>26.25</v>
      </c>
      <c r="G401" s="9">
        <v>-1.9999999999999574E-2</v>
      </c>
    </row>
    <row r="402" spans="2:7">
      <c r="B402" s="9" t="s">
        <v>23</v>
      </c>
      <c r="C402" s="10" t="s">
        <v>433</v>
      </c>
      <c r="D402" s="9" t="s">
        <v>1369</v>
      </c>
      <c r="E402" s="9">
        <v>103.51</v>
      </c>
      <c r="F402" s="9">
        <v>103.53</v>
      </c>
      <c r="G402" s="9">
        <v>-1.9999999999996021E-2</v>
      </c>
    </row>
    <row r="403" spans="2:7">
      <c r="B403" s="9" t="s">
        <v>23</v>
      </c>
      <c r="C403" s="10" t="s">
        <v>434</v>
      </c>
      <c r="D403" s="9" t="s">
        <v>1370</v>
      </c>
      <c r="E403" s="9">
        <v>248.55999999999997</v>
      </c>
      <c r="F403" s="9">
        <v>62.559999999999995</v>
      </c>
      <c r="G403" s="9">
        <v>185.99999999999997</v>
      </c>
    </row>
    <row r="404" spans="2:7">
      <c r="B404" s="9" t="s">
        <v>23</v>
      </c>
      <c r="C404" s="10" t="s">
        <v>435</v>
      </c>
      <c r="D404" s="9" t="s">
        <v>1371</v>
      </c>
      <c r="E404" s="9">
        <v>2558.88</v>
      </c>
      <c r="F404" s="9">
        <v>2265.8900000000003</v>
      </c>
      <c r="G404" s="9">
        <v>292.99</v>
      </c>
    </row>
    <row r="405" spans="2:7">
      <c r="B405" s="9" t="s">
        <v>23</v>
      </c>
      <c r="C405" s="10" t="s">
        <v>436</v>
      </c>
      <c r="D405" s="9" t="s">
        <v>1372</v>
      </c>
      <c r="E405" s="9">
        <v>217.20000000000002</v>
      </c>
      <c r="F405" s="9">
        <v>82.350000000000023</v>
      </c>
      <c r="G405" s="9">
        <v>134.85</v>
      </c>
    </row>
    <row r="406" spans="2:7">
      <c r="B406" s="9" t="s">
        <v>23</v>
      </c>
      <c r="C406" s="10" t="s">
        <v>437</v>
      </c>
      <c r="D406" s="9" t="s">
        <v>1373</v>
      </c>
      <c r="E406" s="9">
        <v>208.07</v>
      </c>
      <c r="F406" s="9">
        <v>119.31</v>
      </c>
      <c r="G406" s="9">
        <v>88.76</v>
      </c>
    </row>
    <row r="407" spans="2:7">
      <c r="B407" s="9" t="s">
        <v>23</v>
      </c>
      <c r="C407" s="10" t="s">
        <v>438</v>
      </c>
      <c r="D407" s="9" t="s">
        <v>1374</v>
      </c>
      <c r="E407" s="9">
        <v>73.280000000000015</v>
      </c>
      <c r="F407" s="9">
        <v>98.74</v>
      </c>
      <c r="G407" s="9">
        <v>-25.459999999999983</v>
      </c>
    </row>
    <row r="408" spans="2:7">
      <c r="B408" s="9" t="s">
        <v>23</v>
      </c>
      <c r="C408" s="10" t="s">
        <v>439</v>
      </c>
      <c r="D408" s="9" t="s">
        <v>1375</v>
      </c>
      <c r="E408" s="9">
        <v>-51.760000000000005</v>
      </c>
      <c r="F408" s="9">
        <v>-51.760000000000005</v>
      </c>
      <c r="G408" s="9">
        <v>0</v>
      </c>
    </row>
    <row r="409" spans="2:7">
      <c r="B409" s="9" t="s">
        <v>23</v>
      </c>
      <c r="C409" s="10" t="s">
        <v>440</v>
      </c>
      <c r="D409" s="9" t="s">
        <v>1376</v>
      </c>
      <c r="E409" s="9">
        <v>1284.6400000000008</v>
      </c>
      <c r="F409" s="9">
        <v>1161.3200000000006</v>
      </c>
      <c r="G409" s="9">
        <v>123.32000000000016</v>
      </c>
    </row>
    <row r="410" spans="2:7">
      <c r="B410" s="9" t="s">
        <v>23</v>
      </c>
      <c r="C410" s="10" t="s">
        <v>441</v>
      </c>
      <c r="D410" s="9" t="s">
        <v>1377</v>
      </c>
      <c r="E410" s="9">
        <v>32628.709999999992</v>
      </c>
      <c r="F410" s="9">
        <v>1189.6300000000003</v>
      </c>
      <c r="G410" s="9">
        <v>31439.079999999991</v>
      </c>
    </row>
    <row r="411" spans="2:7">
      <c r="B411" s="9" t="s">
        <v>23</v>
      </c>
      <c r="C411" s="10" t="s">
        <v>442</v>
      </c>
      <c r="D411" s="9" t="s">
        <v>1378</v>
      </c>
      <c r="E411" s="9">
        <v>225522.21000000011</v>
      </c>
      <c r="F411" s="9">
        <v>172339.05000000013</v>
      </c>
      <c r="G411" s="9">
        <v>53183.159999999974</v>
      </c>
    </row>
    <row r="412" spans="2:7">
      <c r="B412" s="9" t="s">
        <v>23</v>
      </c>
      <c r="C412" s="10" t="s">
        <v>443</v>
      </c>
      <c r="D412" s="9" t="s">
        <v>1379</v>
      </c>
      <c r="E412" s="9">
        <v>261237.11000000004</v>
      </c>
      <c r="F412" s="9">
        <v>196554.46000000002</v>
      </c>
      <c r="G412" s="9">
        <v>64682.650000000023</v>
      </c>
    </row>
    <row r="413" spans="2:7">
      <c r="B413" s="9" t="s">
        <v>23</v>
      </c>
      <c r="C413" s="10" t="s">
        <v>444</v>
      </c>
      <c r="D413" s="9" t="s">
        <v>1380</v>
      </c>
      <c r="E413" s="9">
        <v>319561.98999999987</v>
      </c>
      <c r="F413" s="9">
        <v>235247.33999999988</v>
      </c>
      <c r="G413" s="9">
        <v>84314.64999999998</v>
      </c>
    </row>
    <row r="414" spans="2:7">
      <c r="B414" s="9" t="s">
        <v>23</v>
      </c>
      <c r="C414" s="10" t="s">
        <v>445</v>
      </c>
      <c r="D414" s="9" t="s">
        <v>1381</v>
      </c>
      <c r="E414" s="9">
        <v>28621.269999999997</v>
      </c>
      <c r="F414" s="9">
        <v>21552.86</v>
      </c>
      <c r="G414" s="9">
        <v>7068.4099999999971</v>
      </c>
    </row>
    <row r="415" spans="2:7">
      <c r="B415" s="9" t="s">
        <v>23</v>
      </c>
      <c r="C415" s="10" t="s">
        <v>446</v>
      </c>
      <c r="D415" s="9" t="s">
        <v>1382</v>
      </c>
      <c r="E415" s="9">
        <v>212994.57000000007</v>
      </c>
      <c r="F415" s="9">
        <v>152322.35000000003</v>
      </c>
      <c r="G415" s="9">
        <v>60672.220000000016</v>
      </c>
    </row>
    <row r="416" spans="2:7">
      <c r="B416" s="9" t="s">
        <v>23</v>
      </c>
      <c r="C416" s="10" t="s">
        <v>447</v>
      </c>
      <c r="D416" s="9" t="s">
        <v>1383</v>
      </c>
      <c r="E416" s="9">
        <v>320770.13999999996</v>
      </c>
      <c r="F416" s="9">
        <v>230591.61000000002</v>
      </c>
      <c r="G416" s="9">
        <v>90178.529999999955</v>
      </c>
    </row>
    <row r="417" spans="2:7">
      <c r="B417" s="9" t="s">
        <v>23</v>
      </c>
      <c r="C417" s="10" t="s">
        <v>448</v>
      </c>
      <c r="D417" s="9" t="s">
        <v>1384</v>
      </c>
      <c r="E417" s="9">
        <v>306357.86000000004</v>
      </c>
      <c r="F417" s="9">
        <v>218632.27000000011</v>
      </c>
      <c r="G417" s="9">
        <v>87725.589999999953</v>
      </c>
    </row>
    <row r="418" spans="2:7">
      <c r="B418" s="9" t="s">
        <v>23</v>
      </c>
      <c r="C418" s="10" t="s">
        <v>449</v>
      </c>
      <c r="D418" s="9" t="s">
        <v>1385</v>
      </c>
      <c r="E418" s="9">
        <v>214904.08000000002</v>
      </c>
      <c r="F418" s="9">
        <v>7581.7699999999986</v>
      </c>
      <c r="G418" s="9">
        <v>207322.31000000003</v>
      </c>
    </row>
    <row r="419" spans="2:7">
      <c r="B419" s="9" t="s">
        <v>23</v>
      </c>
      <c r="C419" s="10" t="s">
        <v>450</v>
      </c>
      <c r="D419" s="9" t="s">
        <v>1386</v>
      </c>
      <c r="E419" s="9">
        <v>1031.33</v>
      </c>
      <c r="F419" s="9">
        <v>533.86999999999989</v>
      </c>
      <c r="G419" s="9">
        <v>497.45999999999992</v>
      </c>
    </row>
    <row r="420" spans="2:7">
      <c r="B420" s="9" t="s">
        <v>23</v>
      </c>
      <c r="C420" s="10" t="s">
        <v>451</v>
      </c>
      <c r="D420" s="9" t="s">
        <v>1387</v>
      </c>
      <c r="E420" s="9">
        <v>1956.74</v>
      </c>
      <c r="F420" s="9">
        <v>0</v>
      </c>
      <c r="G420" s="9">
        <v>1956.74</v>
      </c>
    </row>
    <row r="421" spans="2:7">
      <c r="B421" s="9" t="s">
        <v>23</v>
      </c>
      <c r="C421" s="10" t="s">
        <v>452</v>
      </c>
      <c r="D421" s="9" t="s">
        <v>1214</v>
      </c>
      <c r="E421" s="9">
        <v>244952.78</v>
      </c>
      <c r="F421" s="9">
        <v>9229.6400000000031</v>
      </c>
      <c r="G421" s="9">
        <v>235723.13999999998</v>
      </c>
    </row>
    <row r="422" spans="2:7">
      <c r="B422" s="9" t="s">
        <v>23</v>
      </c>
      <c r="C422" s="10" t="s">
        <v>453</v>
      </c>
      <c r="D422" s="9" t="s">
        <v>1388</v>
      </c>
      <c r="E422" s="9">
        <v>11596.649999999998</v>
      </c>
      <c r="F422" s="9">
        <v>1257.7800000000002</v>
      </c>
      <c r="G422" s="9">
        <v>10338.869999999997</v>
      </c>
    </row>
    <row r="423" spans="2:7">
      <c r="B423" s="9" t="s">
        <v>23</v>
      </c>
      <c r="C423" s="10" t="s">
        <v>454</v>
      </c>
      <c r="D423" s="9" t="s">
        <v>1389</v>
      </c>
      <c r="E423" s="9">
        <v>121549.26999999995</v>
      </c>
      <c r="F423" s="9">
        <v>25925.130000000019</v>
      </c>
      <c r="G423" s="9">
        <v>95624.139999999927</v>
      </c>
    </row>
    <row r="424" spans="2:7">
      <c r="B424" s="9" t="s">
        <v>23</v>
      </c>
      <c r="C424" s="10" t="s">
        <v>455</v>
      </c>
      <c r="D424" s="9" t="s">
        <v>1390</v>
      </c>
      <c r="E424" s="9">
        <v>6769.1500000000005</v>
      </c>
      <c r="F424" s="9">
        <v>-5.0399999999999991</v>
      </c>
      <c r="G424" s="9">
        <v>6774.1900000000005</v>
      </c>
    </row>
    <row r="425" spans="2:7">
      <c r="B425" s="9" t="s">
        <v>23</v>
      </c>
      <c r="C425" s="10" t="s">
        <v>456</v>
      </c>
      <c r="D425" s="9" t="s">
        <v>1391</v>
      </c>
      <c r="E425" s="9">
        <v>47024.1</v>
      </c>
      <c r="F425" s="9">
        <v>35259.56</v>
      </c>
      <c r="G425" s="9">
        <v>11764.540000000003</v>
      </c>
    </row>
    <row r="426" spans="2:7">
      <c r="B426" s="9" t="s">
        <v>23</v>
      </c>
      <c r="C426" s="10" t="s">
        <v>457</v>
      </c>
      <c r="D426" s="9" t="s">
        <v>1392</v>
      </c>
      <c r="E426" s="9">
        <v>80857.400000000009</v>
      </c>
      <c r="F426" s="9">
        <v>4918.8099999999977</v>
      </c>
      <c r="G426" s="9">
        <v>75938.590000000011</v>
      </c>
    </row>
    <row r="427" spans="2:7">
      <c r="B427" s="9" t="s">
        <v>23</v>
      </c>
      <c r="C427" s="10" t="s">
        <v>458</v>
      </c>
      <c r="D427" s="9" t="s">
        <v>1393</v>
      </c>
      <c r="E427" s="9">
        <v>19671.449999999997</v>
      </c>
      <c r="F427" s="9">
        <v>14854.799999999996</v>
      </c>
      <c r="G427" s="9">
        <v>4816.6500000000015</v>
      </c>
    </row>
    <row r="428" spans="2:7">
      <c r="B428" s="9" t="s">
        <v>23</v>
      </c>
      <c r="C428" s="10" t="s">
        <v>459</v>
      </c>
      <c r="D428" s="9" t="s">
        <v>1393</v>
      </c>
      <c r="E428" s="9">
        <v>24876.810000000005</v>
      </c>
      <c r="F428" s="9">
        <v>20834.800000000003</v>
      </c>
      <c r="G428" s="9">
        <v>4042.0100000000016</v>
      </c>
    </row>
    <row r="429" spans="2:7">
      <c r="B429" s="9" t="s">
        <v>23</v>
      </c>
      <c r="C429" s="10" t="s">
        <v>460</v>
      </c>
      <c r="D429" s="9" t="s">
        <v>1089</v>
      </c>
      <c r="E429" s="9">
        <v>600888.81000000006</v>
      </c>
      <c r="F429" s="9">
        <v>379730.68000000023</v>
      </c>
      <c r="G429" s="9">
        <v>221158.12999999983</v>
      </c>
    </row>
    <row r="430" spans="2:7">
      <c r="B430" s="9" t="s">
        <v>23</v>
      </c>
      <c r="C430" s="10" t="s">
        <v>461</v>
      </c>
      <c r="D430" s="9" t="s">
        <v>1089</v>
      </c>
      <c r="E430" s="9">
        <v>567995.17000000016</v>
      </c>
      <c r="F430" s="9">
        <v>329875.72000000009</v>
      </c>
      <c r="G430" s="9">
        <v>238119.45</v>
      </c>
    </row>
    <row r="431" spans="2:7">
      <c r="B431" s="9" t="s">
        <v>23</v>
      </c>
      <c r="C431" s="10" t="s">
        <v>462</v>
      </c>
      <c r="D431" s="9" t="s">
        <v>1394</v>
      </c>
      <c r="E431" s="9">
        <v>8976.77</v>
      </c>
      <c r="F431" s="9">
        <v>8168.4299999999994</v>
      </c>
      <c r="G431" s="9">
        <v>808.34000000000071</v>
      </c>
    </row>
    <row r="432" spans="2:7">
      <c r="B432" s="9" t="s">
        <v>23</v>
      </c>
      <c r="C432" s="10" t="s">
        <v>463</v>
      </c>
      <c r="D432" s="9" t="s">
        <v>1394</v>
      </c>
      <c r="E432" s="9">
        <v>15617.860000000002</v>
      </c>
      <c r="F432" s="9">
        <v>13497.780000000002</v>
      </c>
      <c r="G432" s="9">
        <v>2120.0799999999995</v>
      </c>
    </row>
    <row r="433" spans="2:7">
      <c r="B433" s="9" t="s">
        <v>23</v>
      </c>
      <c r="C433" s="10" t="s">
        <v>464</v>
      </c>
      <c r="D433" s="9" t="s">
        <v>1395</v>
      </c>
      <c r="E433" s="9">
        <v>507.51</v>
      </c>
      <c r="F433" s="9">
        <v>0</v>
      </c>
      <c r="G433" s="9">
        <v>507.51</v>
      </c>
    </row>
    <row r="434" spans="2:7">
      <c r="B434" s="9" t="s">
        <v>23</v>
      </c>
      <c r="C434" s="10" t="s">
        <v>465</v>
      </c>
      <c r="D434" s="9" t="s">
        <v>1089</v>
      </c>
      <c r="E434" s="9">
        <v>1355.3499999999997</v>
      </c>
      <c r="F434" s="9">
        <v>958.75999999999976</v>
      </c>
      <c r="G434" s="9">
        <v>396.59</v>
      </c>
    </row>
    <row r="435" spans="2:7">
      <c r="B435" s="9" t="s">
        <v>23</v>
      </c>
      <c r="C435" s="10" t="s">
        <v>466</v>
      </c>
      <c r="D435" s="9" t="s">
        <v>1396</v>
      </c>
      <c r="E435" s="9">
        <v>7114.2499999999945</v>
      </c>
      <c r="F435" s="9">
        <v>5807.7299999999977</v>
      </c>
      <c r="G435" s="9">
        <v>1306.519999999997</v>
      </c>
    </row>
    <row r="436" spans="2:7">
      <c r="B436" s="9" t="s">
        <v>23</v>
      </c>
      <c r="C436" s="10" t="s">
        <v>467</v>
      </c>
      <c r="D436" s="9" t="s">
        <v>1396</v>
      </c>
      <c r="E436" s="9">
        <v>99892.360000000015</v>
      </c>
      <c r="F436" s="9">
        <v>42980.139999999992</v>
      </c>
      <c r="G436" s="9">
        <v>56912.220000000023</v>
      </c>
    </row>
    <row r="437" spans="2:7">
      <c r="B437" s="9" t="s">
        <v>23</v>
      </c>
      <c r="C437" s="10" t="s">
        <v>468</v>
      </c>
      <c r="D437" s="9" t="s">
        <v>1396</v>
      </c>
      <c r="E437" s="9">
        <v>594.51</v>
      </c>
      <c r="F437" s="9">
        <v>499.89</v>
      </c>
      <c r="G437" s="9">
        <v>94.620000000000019</v>
      </c>
    </row>
    <row r="438" spans="2:7">
      <c r="B438" s="9" t="s">
        <v>23</v>
      </c>
      <c r="C438" s="10" t="s">
        <v>469</v>
      </c>
      <c r="D438" s="9" t="s">
        <v>1396</v>
      </c>
      <c r="E438" s="9">
        <v>303.72999999999996</v>
      </c>
      <c r="F438" s="9">
        <v>0</v>
      </c>
      <c r="G438" s="9">
        <v>303.72999999999996</v>
      </c>
    </row>
    <row r="439" spans="2:7">
      <c r="B439" s="9" t="s">
        <v>23</v>
      </c>
      <c r="C439" s="10" t="s">
        <v>470</v>
      </c>
      <c r="D439" s="9" t="s">
        <v>1396</v>
      </c>
      <c r="E439" s="9">
        <v>1643.4599999999998</v>
      </c>
      <c r="F439" s="9">
        <v>1652.4899999999998</v>
      </c>
      <c r="G439" s="9">
        <v>-9.0299999999999727</v>
      </c>
    </row>
    <row r="440" spans="2:7">
      <c r="B440" s="9" t="s">
        <v>23</v>
      </c>
      <c r="C440" s="10" t="s">
        <v>471</v>
      </c>
      <c r="D440" s="9" t="s">
        <v>1396</v>
      </c>
      <c r="E440" s="9">
        <v>0</v>
      </c>
      <c r="F440" s="9">
        <v>0</v>
      </c>
      <c r="G440" s="9">
        <v>0</v>
      </c>
    </row>
    <row r="441" spans="2:7">
      <c r="B441" s="9" t="s">
        <v>23</v>
      </c>
      <c r="C441" s="10" t="s">
        <v>472</v>
      </c>
      <c r="D441" s="9" t="s">
        <v>1396</v>
      </c>
      <c r="E441" s="9">
        <v>238729.85</v>
      </c>
      <c r="F441" s="9">
        <v>152358.78</v>
      </c>
      <c r="G441" s="9">
        <v>86371.07</v>
      </c>
    </row>
    <row r="442" spans="2:7">
      <c r="B442" s="9" t="s">
        <v>23</v>
      </c>
      <c r="C442" s="10" t="s">
        <v>473</v>
      </c>
      <c r="D442" s="9" t="s">
        <v>1393</v>
      </c>
      <c r="E442" s="9">
        <v>23897.149999999994</v>
      </c>
      <c r="F442" s="9">
        <v>20812.069999999992</v>
      </c>
      <c r="G442" s="9">
        <v>3085.08</v>
      </c>
    </row>
    <row r="443" spans="2:7">
      <c r="B443" s="9" t="s">
        <v>23</v>
      </c>
      <c r="C443" s="10" t="s">
        <v>474</v>
      </c>
      <c r="D443" s="9" t="s">
        <v>1394</v>
      </c>
      <c r="E443" s="9">
        <v>5223.3599999999979</v>
      </c>
      <c r="F443" s="9">
        <v>3730.1599999999985</v>
      </c>
      <c r="G443" s="9">
        <v>1493.1999999999991</v>
      </c>
    </row>
    <row r="444" spans="2:7">
      <c r="B444" s="9" t="s">
        <v>23</v>
      </c>
      <c r="C444" s="10" t="s">
        <v>475</v>
      </c>
      <c r="D444" s="9" t="s">
        <v>1089</v>
      </c>
      <c r="E444" s="9">
        <v>-281.05000000000018</v>
      </c>
      <c r="F444" s="9">
        <v>0</v>
      </c>
      <c r="G444" s="9">
        <v>-281.05000000000018</v>
      </c>
    </row>
    <row r="445" spans="2:7">
      <c r="B445" s="9" t="s">
        <v>23</v>
      </c>
      <c r="C445" s="10" t="s">
        <v>476</v>
      </c>
      <c r="D445" s="9" t="s">
        <v>1089</v>
      </c>
      <c r="E445" s="9">
        <v>67.03000000000003</v>
      </c>
      <c r="F445" s="9">
        <v>58.53000000000003</v>
      </c>
      <c r="G445" s="9">
        <v>8.5000000000000053</v>
      </c>
    </row>
    <row r="446" spans="2:7">
      <c r="B446" s="9" t="s">
        <v>23</v>
      </c>
      <c r="C446" s="10" t="s">
        <v>477</v>
      </c>
      <c r="D446" s="9" t="s">
        <v>1397</v>
      </c>
      <c r="E446" s="9">
        <v>104.96</v>
      </c>
      <c r="F446" s="9">
        <v>0</v>
      </c>
      <c r="G446" s="9">
        <v>104.96</v>
      </c>
    </row>
    <row r="447" spans="2:7">
      <c r="B447" s="9" t="s">
        <v>23</v>
      </c>
      <c r="C447" s="10" t="s">
        <v>478</v>
      </c>
      <c r="D447" s="9" t="s">
        <v>1398</v>
      </c>
      <c r="E447" s="9">
        <v>92.02</v>
      </c>
      <c r="F447" s="9">
        <v>92.03</v>
      </c>
      <c r="G447" s="9">
        <v>-1.0000000000005116E-2</v>
      </c>
    </row>
    <row r="448" spans="2:7">
      <c r="B448" s="9" t="s">
        <v>23</v>
      </c>
      <c r="C448" s="10" t="s">
        <v>479</v>
      </c>
      <c r="D448" s="9" t="s">
        <v>1399</v>
      </c>
      <c r="E448" s="9">
        <v>12.5</v>
      </c>
      <c r="F448" s="9">
        <v>0</v>
      </c>
      <c r="G448" s="9">
        <v>12.5</v>
      </c>
    </row>
    <row r="449" spans="2:7">
      <c r="B449" s="9" t="s">
        <v>23</v>
      </c>
      <c r="C449" s="10" t="s">
        <v>480</v>
      </c>
      <c r="D449" s="9" t="s">
        <v>1400</v>
      </c>
      <c r="E449" s="9">
        <v>27355.489999999998</v>
      </c>
      <c r="F449" s="9">
        <v>18815.699999999997</v>
      </c>
      <c r="G449" s="9">
        <v>8539.7900000000009</v>
      </c>
    </row>
    <row r="450" spans="2:7">
      <c r="B450" s="9" t="s">
        <v>23</v>
      </c>
      <c r="C450" s="10" t="s">
        <v>481</v>
      </c>
      <c r="D450" s="9" t="s">
        <v>1401</v>
      </c>
      <c r="E450" s="9">
        <v>2059.4699999999993</v>
      </c>
      <c r="F450" s="9">
        <v>1346.5699999999997</v>
      </c>
      <c r="G450" s="9">
        <v>712.89999999999975</v>
      </c>
    </row>
    <row r="451" spans="2:7">
      <c r="B451" s="9" t="s">
        <v>23</v>
      </c>
      <c r="C451" s="10" t="s">
        <v>482</v>
      </c>
      <c r="D451" s="9" t="s">
        <v>1402</v>
      </c>
      <c r="E451" s="9">
        <v>190445.61000000004</v>
      </c>
      <c r="F451" s="9">
        <v>148099.33000000005</v>
      </c>
      <c r="G451" s="9">
        <v>42346.280000000006</v>
      </c>
    </row>
    <row r="452" spans="2:7">
      <c r="B452" s="9" t="s">
        <v>23</v>
      </c>
      <c r="C452" s="10" t="s">
        <v>483</v>
      </c>
      <c r="D452" s="9" t="s">
        <v>1403</v>
      </c>
      <c r="E452" s="9">
        <v>170513.33000000007</v>
      </c>
      <c r="F452" s="9">
        <v>133904.80000000008</v>
      </c>
      <c r="G452" s="9">
        <v>36608.53</v>
      </c>
    </row>
    <row r="453" spans="2:7">
      <c r="B453" s="9" t="s">
        <v>23</v>
      </c>
      <c r="C453" s="10" t="s">
        <v>484</v>
      </c>
      <c r="D453" s="9" t="s">
        <v>1404</v>
      </c>
      <c r="E453" s="9">
        <v>480428.13999999984</v>
      </c>
      <c r="F453" s="9">
        <v>179611.85999999987</v>
      </c>
      <c r="G453" s="9">
        <v>300816.27999999997</v>
      </c>
    </row>
    <row r="454" spans="2:7">
      <c r="B454" s="9" t="s">
        <v>23</v>
      </c>
      <c r="C454" s="10" t="s">
        <v>485</v>
      </c>
      <c r="D454" s="9" t="s">
        <v>1405</v>
      </c>
      <c r="E454" s="9">
        <v>78779.60000000002</v>
      </c>
      <c r="F454" s="9">
        <v>48074.18</v>
      </c>
      <c r="G454" s="9">
        <v>30705.420000000016</v>
      </c>
    </row>
    <row r="455" spans="2:7">
      <c r="B455" s="9" t="s">
        <v>23</v>
      </c>
      <c r="C455" s="10" t="s">
        <v>486</v>
      </c>
      <c r="D455" s="9" t="s">
        <v>1406</v>
      </c>
      <c r="E455" s="9">
        <v>890.94</v>
      </c>
      <c r="F455" s="9">
        <v>460.10999999999996</v>
      </c>
      <c r="G455" s="9">
        <v>430.8300000000001</v>
      </c>
    </row>
    <row r="456" spans="2:7">
      <c r="B456" s="9" t="s">
        <v>23</v>
      </c>
      <c r="C456" s="10" t="s">
        <v>487</v>
      </c>
      <c r="D456" s="9" t="s">
        <v>1407</v>
      </c>
      <c r="E456" s="9">
        <v>308.76999999999992</v>
      </c>
      <c r="F456" s="9">
        <v>312.53999999999996</v>
      </c>
      <c r="G456" s="9">
        <v>-3.7700000000000387</v>
      </c>
    </row>
    <row r="457" spans="2:7">
      <c r="B457" s="9" t="s">
        <v>23</v>
      </c>
      <c r="C457" s="10" t="s">
        <v>488</v>
      </c>
      <c r="D457" s="9" t="s">
        <v>1408</v>
      </c>
      <c r="E457" s="9">
        <v>118516.48000000004</v>
      </c>
      <c r="F457" s="9">
        <v>98158.650000000052</v>
      </c>
      <c r="G457" s="9">
        <v>20357.829999999991</v>
      </c>
    </row>
    <row r="458" spans="2:7">
      <c r="B458" s="9" t="s">
        <v>23</v>
      </c>
      <c r="C458" s="10" t="s">
        <v>489</v>
      </c>
      <c r="D458" s="9" t="s">
        <v>1409</v>
      </c>
      <c r="E458" s="9">
        <v>3059.8299999999995</v>
      </c>
      <c r="F458" s="9">
        <v>2833.45</v>
      </c>
      <c r="G458" s="9">
        <v>226.37999999999982</v>
      </c>
    </row>
    <row r="459" spans="2:7">
      <c r="B459" s="9" t="s">
        <v>23</v>
      </c>
      <c r="C459" s="10" t="s">
        <v>490</v>
      </c>
      <c r="D459" s="9" t="s">
        <v>1410</v>
      </c>
      <c r="E459" s="9">
        <v>1340.87</v>
      </c>
      <c r="F459" s="9">
        <v>1275.97</v>
      </c>
      <c r="G459" s="9">
        <v>64.899999999999906</v>
      </c>
    </row>
    <row r="460" spans="2:7">
      <c r="B460" s="9" t="s">
        <v>23</v>
      </c>
      <c r="C460" s="10" t="s">
        <v>491</v>
      </c>
      <c r="D460" s="9" t="s">
        <v>1393</v>
      </c>
      <c r="E460" s="9">
        <v>1119.4799999999996</v>
      </c>
      <c r="F460" s="9">
        <v>1129.3899999999996</v>
      </c>
      <c r="G460" s="9">
        <v>-9.9100000000000819</v>
      </c>
    </row>
    <row r="461" spans="2:7">
      <c r="B461" s="9" t="s">
        <v>23</v>
      </c>
      <c r="C461" s="10" t="s">
        <v>492</v>
      </c>
      <c r="D461" s="9" t="s">
        <v>1089</v>
      </c>
      <c r="E461" s="9">
        <v>78291.319999999992</v>
      </c>
      <c r="F461" s="9">
        <v>3177.559999999999</v>
      </c>
      <c r="G461" s="9">
        <v>75113.759999999995</v>
      </c>
    </row>
    <row r="462" spans="2:7">
      <c r="B462" s="9" t="s">
        <v>23</v>
      </c>
      <c r="C462" s="10" t="s">
        <v>493</v>
      </c>
      <c r="D462" s="9" t="s">
        <v>1394</v>
      </c>
      <c r="E462" s="9">
        <v>4534.2599999999993</v>
      </c>
      <c r="F462" s="9">
        <v>7218.78</v>
      </c>
      <c r="G462" s="9">
        <v>-2684.5200000000004</v>
      </c>
    </row>
    <row r="463" spans="2:7">
      <c r="B463" s="9" t="s">
        <v>23</v>
      </c>
      <c r="C463" s="10" t="s">
        <v>494</v>
      </c>
      <c r="D463" s="9" t="s">
        <v>1384</v>
      </c>
      <c r="E463" s="9">
        <v>1023.0900000000003</v>
      </c>
      <c r="F463" s="9">
        <v>1037.1200000000001</v>
      </c>
      <c r="G463" s="9">
        <v>-14.029999999999859</v>
      </c>
    </row>
    <row r="464" spans="2:7">
      <c r="B464" s="9" t="s">
        <v>23</v>
      </c>
      <c r="C464" s="10" t="s">
        <v>495</v>
      </c>
      <c r="D464" s="9" t="s">
        <v>1411</v>
      </c>
      <c r="E464" s="9">
        <v>594.52000000000191</v>
      </c>
      <c r="F464" s="9">
        <v>565.39000000000181</v>
      </c>
      <c r="G464" s="9">
        <v>29.130000000000081</v>
      </c>
    </row>
    <row r="465" spans="2:7">
      <c r="B465" s="9" t="s">
        <v>23</v>
      </c>
      <c r="C465" s="10" t="s">
        <v>496</v>
      </c>
      <c r="D465" s="9" t="s">
        <v>1412</v>
      </c>
      <c r="E465" s="9">
        <v>26432.1</v>
      </c>
      <c r="F465" s="9">
        <v>265.82</v>
      </c>
      <c r="G465" s="9">
        <v>26166.28</v>
      </c>
    </row>
    <row r="466" spans="2:7">
      <c r="B466" s="9" t="s">
        <v>23</v>
      </c>
      <c r="C466" s="10" t="s">
        <v>497</v>
      </c>
      <c r="D466" s="9" t="s">
        <v>1393</v>
      </c>
      <c r="E466" s="9">
        <v>25.56</v>
      </c>
      <c r="F466" s="9">
        <v>0</v>
      </c>
      <c r="G466" s="9">
        <v>25.56</v>
      </c>
    </row>
    <row r="467" spans="2:7">
      <c r="B467" s="9" t="s">
        <v>23</v>
      </c>
      <c r="C467" s="10" t="s">
        <v>498</v>
      </c>
      <c r="D467" s="9" t="s">
        <v>1089</v>
      </c>
      <c r="E467" s="9">
        <v>3940.8599999999997</v>
      </c>
      <c r="F467" s="9">
        <v>502.52999999999992</v>
      </c>
      <c r="G467" s="9">
        <v>3438.33</v>
      </c>
    </row>
    <row r="468" spans="2:7">
      <c r="B468" s="9" t="s">
        <v>23</v>
      </c>
      <c r="C468" s="10" t="s">
        <v>499</v>
      </c>
      <c r="D468" s="9" t="s">
        <v>1394</v>
      </c>
      <c r="E468" s="9">
        <v>59.52000000000001</v>
      </c>
      <c r="F468" s="9">
        <v>59.510000000000005</v>
      </c>
      <c r="G468" s="9">
        <v>1.0000000000005116E-2</v>
      </c>
    </row>
    <row r="469" spans="2:7">
      <c r="B469" s="9" t="s">
        <v>23</v>
      </c>
      <c r="C469" s="10" t="s">
        <v>500</v>
      </c>
      <c r="D469" s="9" t="s">
        <v>1073</v>
      </c>
      <c r="E469" s="9">
        <v>22154.290000000008</v>
      </c>
      <c r="F469" s="9">
        <v>17322.130000000005</v>
      </c>
      <c r="G469" s="9">
        <v>4832.1600000000044</v>
      </c>
    </row>
    <row r="470" spans="2:7">
      <c r="B470" s="9" t="s">
        <v>23</v>
      </c>
      <c r="C470" s="10" t="s">
        <v>501</v>
      </c>
      <c r="D470" s="9" t="s">
        <v>1089</v>
      </c>
      <c r="E470" s="9">
        <v>-3.5242919693700969E-12</v>
      </c>
      <c r="F470" s="9">
        <v>365.97999999999996</v>
      </c>
      <c r="G470" s="9">
        <v>-365.98000000000349</v>
      </c>
    </row>
    <row r="471" spans="2:7">
      <c r="B471" s="9" t="s">
        <v>23</v>
      </c>
      <c r="C471" s="10" t="s">
        <v>502</v>
      </c>
      <c r="D471" s="9" t="s">
        <v>1073</v>
      </c>
      <c r="E471" s="9">
        <v>-778.69000000000017</v>
      </c>
      <c r="F471" s="9">
        <v>-65.759999999999849</v>
      </c>
      <c r="G471" s="9">
        <v>-712.93000000000029</v>
      </c>
    </row>
    <row r="472" spans="2:7">
      <c r="B472" s="9" t="s">
        <v>23</v>
      </c>
      <c r="C472" s="10" t="s">
        <v>503</v>
      </c>
      <c r="D472" s="9" t="s">
        <v>1393</v>
      </c>
      <c r="E472" s="9">
        <v>26.03</v>
      </c>
      <c r="F472" s="9">
        <v>0</v>
      </c>
      <c r="G472" s="9">
        <v>26.03</v>
      </c>
    </row>
    <row r="473" spans="2:7">
      <c r="B473" s="9" t="s">
        <v>23</v>
      </c>
      <c r="C473" s="10" t="s">
        <v>504</v>
      </c>
      <c r="D473" s="9" t="s">
        <v>1089</v>
      </c>
      <c r="E473" s="9">
        <v>1753.5100000000004</v>
      </c>
      <c r="F473" s="9">
        <v>1521.8900000000003</v>
      </c>
      <c r="G473" s="9">
        <v>231.62000000000006</v>
      </c>
    </row>
    <row r="474" spans="2:7">
      <c r="B474" s="9" t="s">
        <v>23</v>
      </c>
      <c r="C474" s="10" t="s">
        <v>505</v>
      </c>
      <c r="D474" s="9" t="s">
        <v>1394</v>
      </c>
      <c r="E474" s="9">
        <v>3097.24</v>
      </c>
      <c r="F474" s="9">
        <v>2939.03</v>
      </c>
      <c r="G474" s="9">
        <v>158.20999999999978</v>
      </c>
    </row>
    <row r="475" spans="2:7">
      <c r="B475" s="9" t="s">
        <v>23</v>
      </c>
      <c r="C475" s="10" t="s">
        <v>506</v>
      </c>
      <c r="D475" s="9" t="s">
        <v>1073</v>
      </c>
      <c r="E475" s="9">
        <v>0</v>
      </c>
      <c r="F475" s="9">
        <v>0</v>
      </c>
      <c r="G475" s="9">
        <v>0</v>
      </c>
    </row>
    <row r="476" spans="2:7">
      <c r="B476" s="9" t="s">
        <v>23</v>
      </c>
      <c r="C476" s="10" t="s">
        <v>507</v>
      </c>
      <c r="D476" s="9" t="s">
        <v>1073</v>
      </c>
      <c r="E476" s="9">
        <v>15407.739999999998</v>
      </c>
      <c r="F476" s="9">
        <v>5503.6799999999994</v>
      </c>
      <c r="G476" s="9">
        <v>9904.06</v>
      </c>
    </row>
    <row r="477" spans="2:7">
      <c r="B477" s="9" t="s">
        <v>23</v>
      </c>
      <c r="C477" s="10" t="s">
        <v>508</v>
      </c>
      <c r="D477" s="9" t="s">
        <v>1413</v>
      </c>
      <c r="E477" s="9">
        <v>730879.1599999998</v>
      </c>
      <c r="F477" s="9">
        <v>4522.509999999992</v>
      </c>
      <c r="G477" s="9">
        <v>726356.64999999979</v>
      </c>
    </row>
    <row r="478" spans="2:7">
      <c r="B478" s="9" t="s">
        <v>23</v>
      </c>
      <c r="C478" s="10" t="s">
        <v>509</v>
      </c>
      <c r="D478" s="9" t="s">
        <v>1393</v>
      </c>
      <c r="E478" s="9">
        <v>20360.399999999998</v>
      </c>
      <c r="F478" s="9">
        <v>217.31</v>
      </c>
      <c r="G478" s="9">
        <v>20143.089999999997</v>
      </c>
    </row>
    <row r="479" spans="2:7">
      <c r="B479" s="9" t="s">
        <v>23</v>
      </c>
      <c r="C479" s="10" t="s">
        <v>510</v>
      </c>
      <c r="D479" s="9" t="s">
        <v>1414</v>
      </c>
      <c r="E479" s="9">
        <v>50708.349999999991</v>
      </c>
      <c r="F479" s="9">
        <v>21187.809999999998</v>
      </c>
      <c r="G479" s="9">
        <v>29520.53999999999</v>
      </c>
    </row>
    <row r="480" spans="2:7">
      <c r="B480" s="9" t="s">
        <v>23</v>
      </c>
      <c r="C480" s="10" t="s">
        <v>511</v>
      </c>
      <c r="D480" s="9" t="s">
        <v>1414</v>
      </c>
      <c r="E480" s="9">
        <v>118911.86</v>
      </c>
      <c r="F480" s="9">
        <v>35892.14</v>
      </c>
      <c r="G480" s="9">
        <v>83019.72</v>
      </c>
    </row>
    <row r="481" spans="2:7">
      <c r="B481" s="9" t="s">
        <v>23</v>
      </c>
      <c r="C481" s="10" t="s">
        <v>512</v>
      </c>
      <c r="D481" s="9" t="s">
        <v>1415</v>
      </c>
      <c r="E481" s="9">
        <v>1056.8300000000002</v>
      </c>
      <c r="F481" s="9">
        <v>0</v>
      </c>
      <c r="G481" s="9">
        <v>1056.8300000000002</v>
      </c>
    </row>
    <row r="482" spans="2:7">
      <c r="B482" s="9" t="s">
        <v>23</v>
      </c>
      <c r="C482" s="10" t="s">
        <v>513</v>
      </c>
      <c r="D482" s="9" t="s">
        <v>1416</v>
      </c>
      <c r="E482" s="9">
        <v>1336.03</v>
      </c>
      <c r="F482" s="9">
        <v>1336.57</v>
      </c>
      <c r="G482" s="9">
        <v>-0.53999999999996362</v>
      </c>
    </row>
    <row r="483" spans="2:7">
      <c r="B483" s="9" t="s">
        <v>23</v>
      </c>
      <c r="C483" s="10" t="s">
        <v>514</v>
      </c>
      <c r="D483" s="9" t="s">
        <v>1417</v>
      </c>
      <c r="E483" s="9">
        <v>2274.6</v>
      </c>
      <c r="F483" s="9">
        <v>0</v>
      </c>
      <c r="G483" s="9">
        <v>2274.6</v>
      </c>
    </row>
    <row r="484" spans="2:7">
      <c r="B484" s="9" t="s">
        <v>23</v>
      </c>
      <c r="C484" s="10" t="s">
        <v>515</v>
      </c>
      <c r="D484" s="9" t="s">
        <v>1418</v>
      </c>
      <c r="E484" s="9">
        <v>3014.99</v>
      </c>
      <c r="F484" s="9">
        <v>2252.1299999999997</v>
      </c>
      <c r="G484" s="9">
        <v>762.86</v>
      </c>
    </row>
    <row r="485" spans="2:7">
      <c r="B485" s="9" t="s">
        <v>23</v>
      </c>
      <c r="C485" s="10" t="s">
        <v>516</v>
      </c>
      <c r="D485" s="9" t="s">
        <v>1073</v>
      </c>
      <c r="E485" s="9">
        <v>3216.86</v>
      </c>
      <c r="F485" s="9">
        <v>1193.81</v>
      </c>
      <c r="G485" s="9">
        <v>2023.0500000000002</v>
      </c>
    </row>
    <row r="486" spans="2:7">
      <c r="B486" s="9" t="s">
        <v>23</v>
      </c>
      <c r="C486" s="10" t="s">
        <v>517</v>
      </c>
      <c r="D486" s="9" t="s">
        <v>1073</v>
      </c>
      <c r="E486" s="9">
        <v>10032.459999999999</v>
      </c>
      <c r="F486" s="9">
        <v>5005.13</v>
      </c>
      <c r="G486" s="9">
        <v>5027.3299999999981</v>
      </c>
    </row>
    <row r="487" spans="2:7">
      <c r="B487" s="9" t="s">
        <v>23</v>
      </c>
      <c r="C487" s="10" t="s">
        <v>518</v>
      </c>
      <c r="D487" s="9" t="s">
        <v>1073</v>
      </c>
      <c r="E487" s="9">
        <v>9659.6700000000055</v>
      </c>
      <c r="F487" s="9">
        <v>5.7500000000000711</v>
      </c>
      <c r="G487" s="9">
        <v>9653.9200000000055</v>
      </c>
    </row>
    <row r="488" spans="2:7">
      <c r="B488" s="9" t="s">
        <v>23</v>
      </c>
      <c r="C488" s="10" t="s">
        <v>519</v>
      </c>
      <c r="D488" s="9" t="s">
        <v>1073</v>
      </c>
      <c r="E488" s="9">
        <v>33693.339999999997</v>
      </c>
      <c r="F488" s="9">
        <v>23946.51</v>
      </c>
      <c r="G488" s="9">
        <v>9746.83</v>
      </c>
    </row>
    <row r="489" spans="2:7">
      <c r="B489" s="9" t="s">
        <v>23</v>
      </c>
      <c r="C489" s="10" t="s">
        <v>520</v>
      </c>
      <c r="D489" s="9" t="s">
        <v>1073</v>
      </c>
      <c r="E489" s="9">
        <v>15232.670000000009</v>
      </c>
      <c r="F489" s="9">
        <v>5516.22</v>
      </c>
      <c r="G489" s="9">
        <v>9716.450000000008</v>
      </c>
    </row>
    <row r="490" spans="2:7">
      <c r="B490" s="9" t="s">
        <v>23</v>
      </c>
      <c r="C490" s="10" t="s">
        <v>521</v>
      </c>
      <c r="D490" s="9" t="s">
        <v>1073</v>
      </c>
      <c r="E490" s="9">
        <v>66.12</v>
      </c>
      <c r="F490" s="9">
        <v>0</v>
      </c>
      <c r="G490" s="9">
        <v>66.12</v>
      </c>
    </row>
    <row r="491" spans="2:7">
      <c r="B491" s="9" t="s">
        <v>23</v>
      </c>
      <c r="C491" s="10" t="s">
        <v>522</v>
      </c>
      <c r="D491" s="9" t="s">
        <v>1073</v>
      </c>
      <c r="E491" s="9">
        <v>15787.069999999998</v>
      </c>
      <c r="F491" s="9">
        <v>4.5500000000000966</v>
      </c>
      <c r="G491" s="9">
        <v>15782.519999999999</v>
      </c>
    </row>
    <row r="492" spans="2:7">
      <c r="B492" s="9" t="s">
        <v>23</v>
      </c>
      <c r="C492" s="10" t="s">
        <v>523</v>
      </c>
      <c r="D492" s="9" t="s">
        <v>1073</v>
      </c>
      <c r="E492" s="9">
        <v>92.570000000000022</v>
      </c>
      <c r="F492" s="9">
        <v>-2.02</v>
      </c>
      <c r="G492" s="9">
        <v>94.590000000000018</v>
      </c>
    </row>
    <row r="493" spans="2:7">
      <c r="B493" s="9" t="s">
        <v>23</v>
      </c>
      <c r="C493" s="10" t="s">
        <v>524</v>
      </c>
      <c r="D493" s="9" t="s">
        <v>1073</v>
      </c>
      <c r="E493" s="9">
        <v>8556.8900000000085</v>
      </c>
      <c r="F493" s="9">
        <v>40.259999999999962</v>
      </c>
      <c r="G493" s="9">
        <v>8516.6300000000083</v>
      </c>
    </row>
    <row r="494" spans="2:7">
      <c r="B494" s="9" t="s">
        <v>23</v>
      </c>
      <c r="C494" s="10" t="s">
        <v>525</v>
      </c>
      <c r="D494" s="9" t="s">
        <v>1073</v>
      </c>
      <c r="E494" s="9">
        <v>2056.5200000000004</v>
      </c>
      <c r="F494" s="9">
        <v>4.3600000000000065</v>
      </c>
      <c r="G494" s="9">
        <v>2052.1600000000003</v>
      </c>
    </row>
    <row r="495" spans="2:7">
      <c r="B495" s="9" t="s">
        <v>23</v>
      </c>
      <c r="C495" s="10" t="s">
        <v>526</v>
      </c>
      <c r="D495" s="9" t="s">
        <v>1073</v>
      </c>
      <c r="E495" s="9">
        <v>373.67999999999989</v>
      </c>
      <c r="F495" s="9">
        <v>-5.9599999999999991</v>
      </c>
      <c r="G495" s="9">
        <v>379.63999999999987</v>
      </c>
    </row>
    <row r="496" spans="2:7">
      <c r="B496" s="9" t="s">
        <v>23</v>
      </c>
      <c r="C496" s="10" t="s">
        <v>527</v>
      </c>
      <c r="D496" s="9" t="s">
        <v>1419</v>
      </c>
      <c r="E496" s="9">
        <v>4230</v>
      </c>
      <c r="F496" s="9">
        <v>3500</v>
      </c>
      <c r="G496" s="9">
        <v>730</v>
      </c>
    </row>
    <row r="497" spans="2:7">
      <c r="B497" s="9" t="s">
        <v>23</v>
      </c>
      <c r="C497" s="10" t="s">
        <v>528</v>
      </c>
      <c r="D497" s="9" t="s">
        <v>1419</v>
      </c>
      <c r="E497" s="9">
        <v>9457.5</v>
      </c>
      <c r="F497" s="9">
        <v>0</v>
      </c>
      <c r="G497" s="9">
        <v>9457.5</v>
      </c>
    </row>
    <row r="498" spans="2:7">
      <c r="B498" s="9" t="s">
        <v>23</v>
      </c>
      <c r="C498" s="10" t="s">
        <v>529</v>
      </c>
      <c r="D498" s="9" t="s">
        <v>1419</v>
      </c>
      <c r="E498" s="9">
        <v>22605</v>
      </c>
      <c r="F498" s="9">
        <v>21250</v>
      </c>
      <c r="G498" s="9">
        <v>1355</v>
      </c>
    </row>
    <row r="499" spans="2:7">
      <c r="B499" s="9" t="s">
        <v>23</v>
      </c>
      <c r="C499" s="10" t="s">
        <v>530</v>
      </c>
      <c r="D499" s="9" t="s">
        <v>1420</v>
      </c>
      <c r="E499" s="9">
        <v>72.439999999999969</v>
      </c>
      <c r="F499" s="9">
        <v>72.46999999999997</v>
      </c>
      <c r="G499" s="9">
        <v>-3.0000000000001137E-2</v>
      </c>
    </row>
    <row r="500" spans="2:7">
      <c r="B500" s="9" t="s">
        <v>23</v>
      </c>
      <c r="C500" s="10" t="s">
        <v>531</v>
      </c>
      <c r="D500" s="9" t="s">
        <v>1421</v>
      </c>
      <c r="E500" s="9">
        <v>2647.0000000000005</v>
      </c>
      <c r="F500" s="9">
        <v>225</v>
      </c>
      <c r="G500" s="9">
        <v>2422.0000000000005</v>
      </c>
    </row>
    <row r="501" spans="2:7">
      <c r="B501" s="9" t="s">
        <v>23</v>
      </c>
      <c r="C501" s="10" t="s">
        <v>532</v>
      </c>
      <c r="D501" s="9" t="s">
        <v>1422</v>
      </c>
      <c r="E501" s="9">
        <v>7995.1499999999978</v>
      </c>
      <c r="F501" s="9">
        <v>6595.8099999999986</v>
      </c>
      <c r="G501" s="9">
        <v>1399.3399999999997</v>
      </c>
    </row>
    <row r="502" spans="2:7">
      <c r="B502" s="9" t="s">
        <v>23</v>
      </c>
      <c r="C502" s="10" t="s">
        <v>533</v>
      </c>
      <c r="D502" s="9" t="s">
        <v>1423</v>
      </c>
      <c r="E502" s="9">
        <v>158.85</v>
      </c>
      <c r="F502" s="9">
        <v>159</v>
      </c>
      <c r="G502" s="9">
        <v>-0.15000000000000568</v>
      </c>
    </row>
    <row r="503" spans="2:7">
      <c r="B503" s="9" t="s">
        <v>23</v>
      </c>
      <c r="C503" s="10" t="s">
        <v>534</v>
      </c>
      <c r="D503" s="9" t="s">
        <v>1424</v>
      </c>
      <c r="E503" s="9">
        <v>4323.7700000000013</v>
      </c>
      <c r="F503" s="9">
        <v>1940.8400000000004</v>
      </c>
      <c r="G503" s="9">
        <v>2382.9300000000007</v>
      </c>
    </row>
    <row r="504" spans="2:7">
      <c r="B504" s="9" t="s">
        <v>23</v>
      </c>
      <c r="C504" s="10" t="s">
        <v>535</v>
      </c>
      <c r="D504" s="9" t="s">
        <v>1425</v>
      </c>
      <c r="E504" s="9">
        <v>6055.24</v>
      </c>
      <c r="F504" s="9">
        <v>3952.4200000000005</v>
      </c>
      <c r="G504" s="9">
        <v>2102.8199999999993</v>
      </c>
    </row>
    <row r="505" spans="2:7">
      <c r="B505" s="9" t="s">
        <v>23</v>
      </c>
      <c r="C505" s="10" t="s">
        <v>536</v>
      </c>
      <c r="D505" s="9" t="s">
        <v>1393</v>
      </c>
      <c r="E505" s="9">
        <v>25.010000000000005</v>
      </c>
      <c r="F505" s="9">
        <v>25.300000000000004</v>
      </c>
      <c r="G505" s="9">
        <v>-0.28999999999999915</v>
      </c>
    </row>
    <row r="506" spans="2:7">
      <c r="B506" s="9" t="s">
        <v>23</v>
      </c>
      <c r="C506" s="10" t="s">
        <v>537</v>
      </c>
      <c r="D506" s="9" t="s">
        <v>1089</v>
      </c>
      <c r="E506" s="9">
        <v>832.88999999999976</v>
      </c>
      <c r="F506" s="9">
        <v>760.54999999999984</v>
      </c>
      <c r="G506" s="9">
        <v>72.339999999999947</v>
      </c>
    </row>
    <row r="507" spans="2:7">
      <c r="B507" s="9" t="s">
        <v>23</v>
      </c>
      <c r="C507" s="10" t="s">
        <v>538</v>
      </c>
      <c r="D507" s="9" t="s">
        <v>1394</v>
      </c>
      <c r="E507" s="9">
        <v>2393.8000000000002</v>
      </c>
      <c r="F507" s="9">
        <v>2414.09</v>
      </c>
      <c r="G507" s="9">
        <v>-20.289999999999964</v>
      </c>
    </row>
    <row r="508" spans="2:7">
      <c r="B508" s="9" t="s">
        <v>23</v>
      </c>
      <c r="C508" s="10" t="s">
        <v>539</v>
      </c>
      <c r="D508" s="9" t="s">
        <v>1073</v>
      </c>
      <c r="E508" s="9">
        <v>1758.22</v>
      </c>
      <c r="F508" s="9">
        <v>-1.0799999999999996</v>
      </c>
      <c r="G508" s="9">
        <v>1759.3</v>
      </c>
    </row>
    <row r="509" spans="2:7">
      <c r="B509" s="9" t="s">
        <v>23</v>
      </c>
      <c r="C509" s="10" t="s">
        <v>540</v>
      </c>
      <c r="D509" s="9" t="s">
        <v>1393</v>
      </c>
      <c r="E509" s="9">
        <v>6662.3999999999987</v>
      </c>
      <c r="F509" s="9">
        <v>6222.369999999999</v>
      </c>
      <c r="G509" s="9">
        <v>440.02999999999975</v>
      </c>
    </row>
    <row r="510" spans="2:7">
      <c r="B510" s="9" t="s">
        <v>23</v>
      </c>
      <c r="C510" s="10" t="s">
        <v>541</v>
      </c>
      <c r="D510" s="9" t="s">
        <v>1089</v>
      </c>
      <c r="E510" s="9">
        <v>2010.35</v>
      </c>
      <c r="F510" s="9">
        <v>370.71000000000004</v>
      </c>
      <c r="G510" s="9">
        <v>1639.6399999999999</v>
      </c>
    </row>
    <row r="511" spans="2:7">
      <c r="B511" s="9" t="s">
        <v>23</v>
      </c>
      <c r="C511" s="10" t="s">
        <v>542</v>
      </c>
      <c r="D511" s="9" t="s">
        <v>1394</v>
      </c>
      <c r="E511" s="9">
        <v>677.91000000000008</v>
      </c>
      <c r="F511" s="9">
        <v>684.80000000000007</v>
      </c>
      <c r="G511" s="9">
        <v>-6.8899999999999864</v>
      </c>
    </row>
    <row r="512" spans="2:7">
      <c r="B512" s="9" t="s">
        <v>23</v>
      </c>
      <c r="C512" s="10" t="s">
        <v>543</v>
      </c>
      <c r="D512" s="9" t="s">
        <v>1377</v>
      </c>
      <c r="E512" s="9">
        <v>-287.75</v>
      </c>
      <c r="F512" s="9">
        <v>-286.51</v>
      </c>
      <c r="G512" s="9">
        <v>-1.2400000000000091</v>
      </c>
    </row>
    <row r="513" spans="2:7">
      <c r="B513" s="9" t="s">
        <v>23</v>
      </c>
      <c r="C513" s="10" t="s">
        <v>544</v>
      </c>
      <c r="D513" s="9" t="s">
        <v>1073</v>
      </c>
      <c r="E513" s="9">
        <v>7078</v>
      </c>
      <c r="F513" s="9">
        <v>0</v>
      </c>
      <c r="G513" s="9">
        <v>7078</v>
      </c>
    </row>
    <row r="514" spans="2:7">
      <c r="B514" s="9" t="s">
        <v>23</v>
      </c>
      <c r="C514" s="10" t="s">
        <v>545</v>
      </c>
      <c r="D514" s="9" t="s">
        <v>1426</v>
      </c>
      <c r="E514" s="9">
        <v>3789.29</v>
      </c>
      <c r="F514" s="9">
        <v>133.32</v>
      </c>
      <c r="G514" s="9">
        <v>3655.97</v>
      </c>
    </row>
    <row r="515" spans="2:7">
      <c r="B515" s="9" t="s">
        <v>23</v>
      </c>
      <c r="C515" s="10" t="s">
        <v>546</v>
      </c>
      <c r="D515" s="9" t="s">
        <v>1427</v>
      </c>
      <c r="E515" s="9">
        <v>6557.8200000000006</v>
      </c>
      <c r="F515" s="9">
        <v>777.43999999999994</v>
      </c>
      <c r="G515" s="9">
        <v>5780.380000000001</v>
      </c>
    </row>
    <row r="516" spans="2:7">
      <c r="B516" s="9" t="s">
        <v>23</v>
      </c>
      <c r="C516" s="10" t="s">
        <v>547</v>
      </c>
      <c r="D516" s="9" t="s">
        <v>1428</v>
      </c>
      <c r="E516" s="9">
        <v>379.32999999999993</v>
      </c>
      <c r="F516" s="9">
        <v>0</v>
      </c>
      <c r="G516" s="9">
        <v>379.32999999999993</v>
      </c>
    </row>
    <row r="517" spans="2:7">
      <c r="B517" s="9" t="s">
        <v>23</v>
      </c>
      <c r="C517" s="10" t="s">
        <v>548</v>
      </c>
      <c r="D517" s="9" t="s">
        <v>1429</v>
      </c>
      <c r="E517" s="9">
        <v>320.29000000000002</v>
      </c>
      <c r="F517" s="9">
        <v>-2.4700000000000002</v>
      </c>
      <c r="G517" s="9">
        <v>322.76000000000005</v>
      </c>
    </row>
    <row r="518" spans="2:7">
      <c r="B518" s="9" t="s">
        <v>23</v>
      </c>
      <c r="C518" s="10" t="s">
        <v>549</v>
      </c>
      <c r="D518" s="9" t="s">
        <v>1430</v>
      </c>
      <c r="E518" s="9">
        <v>312.35999999999984</v>
      </c>
      <c r="F518" s="9">
        <v>-7.1000000000000005</v>
      </c>
      <c r="G518" s="9">
        <v>319.45999999999987</v>
      </c>
    </row>
    <row r="519" spans="2:7">
      <c r="B519" s="9" t="s">
        <v>23</v>
      </c>
      <c r="C519" s="10" t="s">
        <v>550</v>
      </c>
      <c r="D519" s="9" t="s">
        <v>1431</v>
      </c>
      <c r="E519" s="9">
        <v>311796.69000000012</v>
      </c>
      <c r="F519" s="9">
        <v>281322.12000000011</v>
      </c>
      <c r="G519" s="9">
        <v>30474.569999999989</v>
      </c>
    </row>
    <row r="520" spans="2:7">
      <c r="B520" s="9" t="s">
        <v>23</v>
      </c>
      <c r="C520" s="10" t="s">
        <v>551</v>
      </c>
      <c r="D520" s="9" t="s">
        <v>1432</v>
      </c>
      <c r="E520" s="9">
        <v>516.65</v>
      </c>
      <c r="F520" s="9">
        <v>488.76</v>
      </c>
      <c r="G520" s="9">
        <v>27.89</v>
      </c>
    </row>
    <row r="521" spans="2:7">
      <c r="B521" s="9" t="s">
        <v>23</v>
      </c>
      <c r="C521" s="10" t="s">
        <v>552</v>
      </c>
      <c r="D521" s="9" t="s">
        <v>1433</v>
      </c>
      <c r="E521" s="9">
        <v>-1022.33</v>
      </c>
      <c r="F521" s="9">
        <v>-93.509999999999991</v>
      </c>
      <c r="G521" s="9">
        <v>-928.82</v>
      </c>
    </row>
    <row r="522" spans="2:7">
      <c r="B522" s="9" t="s">
        <v>23</v>
      </c>
      <c r="C522" s="10" t="s">
        <v>553</v>
      </c>
      <c r="D522" s="9" t="s">
        <v>1434</v>
      </c>
      <c r="E522" s="9">
        <v>3281.9499999999953</v>
      </c>
      <c r="F522" s="9">
        <v>68.999999999999787</v>
      </c>
      <c r="G522" s="9">
        <v>3212.9499999999953</v>
      </c>
    </row>
    <row r="523" spans="2:7">
      <c r="B523" s="9" t="s">
        <v>23</v>
      </c>
      <c r="C523" s="10" t="s">
        <v>554</v>
      </c>
      <c r="D523" s="9" t="s">
        <v>1435</v>
      </c>
      <c r="E523" s="9">
        <v>1698.85</v>
      </c>
      <c r="F523" s="9">
        <v>-8.69</v>
      </c>
      <c r="G523" s="9">
        <v>1707.54</v>
      </c>
    </row>
    <row r="524" spans="2:7">
      <c r="B524" s="9" t="s">
        <v>23</v>
      </c>
      <c r="C524" s="10" t="s">
        <v>555</v>
      </c>
      <c r="D524" s="9" t="s">
        <v>1073</v>
      </c>
      <c r="E524" s="9">
        <v>88004.38</v>
      </c>
      <c r="F524" s="9">
        <v>64482.080000000009</v>
      </c>
      <c r="G524" s="9">
        <v>23522.299999999988</v>
      </c>
    </row>
    <row r="525" spans="2:7">
      <c r="B525" s="9" t="s">
        <v>23</v>
      </c>
      <c r="C525" s="10" t="s">
        <v>556</v>
      </c>
      <c r="D525" s="9" t="s">
        <v>1436</v>
      </c>
      <c r="E525" s="9">
        <v>-79706.49000000002</v>
      </c>
      <c r="F525" s="9">
        <v>-63909.51999999999</v>
      </c>
      <c r="G525" s="9">
        <v>-15796.970000000034</v>
      </c>
    </row>
    <row r="526" spans="2:7">
      <c r="B526" s="9" t="s">
        <v>23</v>
      </c>
      <c r="C526" s="10" t="s">
        <v>557</v>
      </c>
      <c r="D526" s="9" t="s">
        <v>1437</v>
      </c>
      <c r="E526" s="9">
        <v>57097.150000000009</v>
      </c>
      <c r="F526" s="9">
        <v>28185.580000000009</v>
      </c>
      <c r="G526" s="9">
        <v>28911.57</v>
      </c>
    </row>
    <row r="527" spans="2:7">
      <c r="B527" s="9" t="s">
        <v>23</v>
      </c>
      <c r="C527" s="10" t="s">
        <v>558</v>
      </c>
      <c r="D527" s="9" t="s">
        <v>1438</v>
      </c>
      <c r="E527" s="9">
        <v>1521.7400000000005</v>
      </c>
      <c r="F527" s="9">
        <v>-4.87</v>
      </c>
      <c r="G527" s="9">
        <v>1526.6100000000004</v>
      </c>
    </row>
    <row r="528" spans="2:7">
      <c r="B528" s="9" t="s">
        <v>23</v>
      </c>
      <c r="C528" s="10" t="s">
        <v>559</v>
      </c>
      <c r="D528" s="9" t="s">
        <v>1439</v>
      </c>
      <c r="E528" s="9">
        <v>5343.8999999999987</v>
      </c>
      <c r="F528" s="9">
        <v>3.34</v>
      </c>
      <c r="G528" s="9">
        <v>5340.5599999999986</v>
      </c>
    </row>
    <row r="529" spans="2:7">
      <c r="B529" s="9" t="s">
        <v>23</v>
      </c>
      <c r="C529" s="10" t="s">
        <v>560</v>
      </c>
      <c r="D529" s="9" t="s">
        <v>1440</v>
      </c>
      <c r="E529" s="9">
        <v>50</v>
      </c>
      <c r="F529" s="9">
        <v>0</v>
      </c>
      <c r="G529" s="9">
        <v>50</v>
      </c>
    </row>
    <row r="530" spans="2:7">
      <c r="B530" s="9" t="s">
        <v>23</v>
      </c>
      <c r="C530" s="10" t="s">
        <v>561</v>
      </c>
      <c r="D530" s="9" t="s">
        <v>1441</v>
      </c>
      <c r="E530" s="9">
        <v>45682.95</v>
      </c>
      <c r="F530" s="9">
        <v>-36.009999999999991</v>
      </c>
      <c r="G530" s="9">
        <v>45718.96</v>
      </c>
    </row>
    <row r="531" spans="2:7">
      <c r="B531" s="9" t="s">
        <v>23</v>
      </c>
      <c r="C531" s="10" t="s">
        <v>562</v>
      </c>
      <c r="D531" s="9" t="s">
        <v>1442</v>
      </c>
      <c r="E531" s="9">
        <v>-187.30999999999995</v>
      </c>
      <c r="F531" s="9">
        <v>-0.82000000000000006</v>
      </c>
      <c r="G531" s="9">
        <v>-186.48999999999995</v>
      </c>
    </row>
    <row r="532" spans="2:7">
      <c r="B532" s="9" t="s">
        <v>23</v>
      </c>
      <c r="C532" s="10" t="s">
        <v>563</v>
      </c>
      <c r="D532" s="9" t="s">
        <v>1443</v>
      </c>
      <c r="E532" s="9">
        <v>10182.789999999999</v>
      </c>
      <c r="F532" s="9">
        <v>-15.76</v>
      </c>
      <c r="G532" s="9">
        <v>10198.549999999999</v>
      </c>
    </row>
    <row r="533" spans="2:7">
      <c r="B533" s="9" t="s">
        <v>23</v>
      </c>
      <c r="C533" s="10" t="s">
        <v>564</v>
      </c>
      <c r="D533" s="9" t="s">
        <v>1444</v>
      </c>
      <c r="E533" s="9">
        <v>52255.740000000005</v>
      </c>
      <c r="F533" s="9">
        <v>46821.99</v>
      </c>
      <c r="G533" s="9">
        <v>5433.7500000000045</v>
      </c>
    </row>
    <row r="534" spans="2:7">
      <c r="B534" s="9" t="s">
        <v>23</v>
      </c>
      <c r="C534" s="10" t="s">
        <v>565</v>
      </c>
      <c r="D534" s="9" t="s">
        <v>1445</v>
      </c>
      <c r="E534" s="9">
        <v>30001.939999999981</v>
      </c>
      <c r="F534" s="9">
        <v>27472.16999999998</v>
      </c>
      <c r="G534" s="9">
        <v>2529.77</v>
      </c>
    </row>
    <row r="535" spans="2:7">
      <c r="B535" s="9" t="s">
        <v>23</v>
      </c>
      <c r="C535" s="10" t="s">
        <v>566</v>
      </c>
      <c r="D535" s="9" t="s">
        <v>1446</v>
      </c>
      <c r="E535" s="9">
        <v>19871.460000000003</v>
      </c>
      <c r="F535" s="9">
        <v>18104.770000000004</v>
      </c>
      <c r="G535" s="9">
        <v>1766.6899999999982</v>
      </c>
    </row>
    <row r="536" spans="2:7">
      <c r="B536" s="9" t="s">
        <v>23</v>
      </c>
      <c r="C536" s="10" t="s">
        <v>567</v>
      </c>
      <c r="D536" s="9" t="s">
        <v>1447</v>
      </c>
      <c r="E536" s="9">
        <v>117305.45999999998</v>
      </c>
      <c r="F536" s="9">
        <v>108212.72999999997</v>
      </c>
      <c r="G536" s="9">
        <v>9092.7300000000068</v>
      </c>
    </row>
    <row r="537" spans="2:7">
      <c r="B537" s="9" t="s">
        <v>23</v>
      </c>
      <c r="C537" s="10" t="s">
        <v>568</v>
      </c>
      <c r="D537" s="9" t="s">
        <v>1448</v>
      </c>
      <c r="E537" s="9">
        <v>93660.239999999991</v>
      </c>
      <c r="F537" s="9">
        <v>82540.869999999981</v>
      </c>
      <c r="G537" s="9">
        <v>11119.370000000017</v>
      </c>
    </row>
    <row r="538" spans="2:7">
      <c r="B538" s="9" t="s">
        <v>23</v>
      </c>
      <c r="C538" s="10" t="s">
        <v>569</v>
      </c>
      <c r="D538" s="9" t="s">
        <v>1449</v>
      </c>
      <c r="E538" s="9">
        <v>54893.400000000016</v>
      </c>
      <c r="F538" s="9">
        <v>46835.330000000009</v>
      </c>
      <c r="G538" s="9">
        <v>8058.0700000000052</v>
      </c>
    </row>
    <row r="539" spans="2:7">
      <c r="B539" s="9" t="s">
        <v>23</v>
      </c>
      <c r="C539" s="10" t="s">
        <v>570</v>
      </c>
      <c r="D539" s="9" t="s">
        <v>1450</v>
      </c>
      <c r="E539" s="9">
        <v>50103.539999999964</v>
      </c>
      <c r="F539" s="9">
        <v>49319.789999999964</v>
      </c>
      <c r="G539" s="9">
        <v>783.75000000000273</v>
      </c>
    </row>
    <row r="540" spans="2:7">
      <c r="B540" s="9" t="s">
        <v>23</v>
      </c>
      <c r="C540" s="10" t="s">
        <v>571</v>
      </c>
      <c r="D540" s="9" t="s">
        <v>1451</v>
      </c>
      <c r="E540" s="9">
        <v>17623.57</v>
      </c>
      <c r="F540" s="9">
        <v>15999.66</v>
      </c>
      <c r="G540" s="9">
        <v>1623.9100000000012</v>
      </c>
    </row>
    <row r="541" spans="2:7">
      <c r="B541" s="9" t="s">
        <v>23</v>
      </c>
      <c r="C541" s="10" t="s">
        <v>572</v>
      </c>
      <c r="D541" s="9" t="s">
        <v>1452</v>
      </c>
      <c r="E541" s="9">
        <v>115924.31</v>
      </c>
      <c r="F541" s="9">
        <v>92775.49000000002</v>
      </c>
      <c r="G541" s="9">
        <v>23148.819999999985</v>
      </c>
    </row>
    <row r="542" spans="2:7">
      <c r="B542" s="9" t="s">
        <v>23</v>
      </c>
      <c r="C542" s="10" t="s">
        <v>573</v>
      </c>
      <c r="D542" s="9" t="s">
        <v>1453</v>
      </c>
      <c r="E542" s="9">
        <v>161752.12999999995</v>
      </c>
      <c r="F542" s="9">
        <v>110820.40999999996</v>
      </c>
      <c r="G542" s="9">
        <v>50931.719999999972</v>
      </c>
    </row>
    <row r="543" spans="2:7">
      <c r="B543" s="9" t="s">
        <v>23</v>
      </c>
      <c r="C543" s="10" t="s">
        <v>574</v>
      </c>
      <c r="D543" s="9" t="s">
        <v>1454</v>
      </c>
      <c r="E543" s="9">
        <v>113195.84999999998</v>
      </c>
      <c r="F543" s="9">
        <v>78623.839999999967</v>
      </c>
      <c r="G543" s="9">
        <v>34572.01</v>
      </c>
    </row>
    <row r="544" spans="2:7">
      <c r="B544" s="9" t="s">
        <v>23</v>
      </c>
      <c r="C544" s="10" t="s">
        <v>575</v>
      </c>
      <c r="D544" s="9" t="s">
        <v>1455</v>
      </c>
      <c r="E544" s="9">
        <v>35679.080000000031</v>
      </c>
      <c r="F544" s="9">
        <v>24462.730000000018</v>
      </c>
      <c r="G544" s="9">
        <v>11216.350000000011</v>
      </c>
    </row>
    <row r="545" spans="2:7">
      <c r="B545" s="9" t="s">
        <v>23</v>
      </c>
      <c r="C545" s="10" t="s">
        <v>576</v>
      </c>
      <c r="D545" s="9" t="s">
        <v>1456</v>
      </c>
      <c r="E545" s="9">
        <v>11229.68</v>
      </c>
      <c r="F545" s="9">
        <v>6036.9899999999989</v>
      </c>
      <c r="G545" s="9">
        <v>5192.6900000000014</v>
      </c>
    </row>
    <row r="546" spans="2:7">
      <c r="B546" s="9" t="s">
        <v>23</v>
      </c>
      <c r="C546" s="10" t="s">
        <v>577</v>
      </c>
      <c r="D546" s="9" t="s">
        <v>1457</v>
      </c>
      <c r="E546" s="9">
        <v>38047.800000000003</v>
      </c>
      <c r="F546" s="9">
        <v>25570.91</v>
      </c>
      <c r="G546" s="9">
        <v>12476.890000000007</v>
      </c>
    </row>
    <row r="547" spans="2:7">
      <c r="B547" s="9" t="s">
        <v>23</v>
      </c>
      <c r="C547" s="10" t="s">
        <v>578</v>
      </c>
      <c r="D547" s="9" t="s">
        <v>1458</v>
      </c>
      <c r="E547" s="9">
        <v>67152.750000000015</v>
      </c>
      <c r="F547" s="9">
        <v>60333.870000000017</v>
      </c>
      <c r="G547" s="9">
        <v>6818.88</v>
      </c>
    </row>
    <row r="548" spans="2:7">
      <c r="B548" s="9" t="s">
        <v>23</v>
      </c>
      <c r="C548" s="10" t="s">
        <v>579</v>
      </c>
      <c r="D548" s="9" t="s">
        <v>1459</v>
      </c>
      <c r="E548" s="9">
        <v>91432.72000000003</v>
      </c>
      <c r="F548" s="9">
        <v>83560.36000000003</v>
      </c>
      <c r="G548" s="9">
        <v>7872.3600000000079</v>
      </c>
    </row>
    <row r="549" spans="2:7">
      <c r="B549" s="9" t="s">
        <v>23</v>
      </c>
      <c r="C549" s="10" t="s">
        <v>580</v>
      </c>
      <c r="D549" s="9" t="s">
        <v>1460</v>
      </c>
      <c r="E549" s="9">
        <v>178625.2699999999</v>
      </c>
      <c r="F549" s="9">
        <v>157926.74999999994</v>
      </c>
      <c r="G549" s="9">
        <v>20698.51999999996</v>
      </c>
    </row>
    <row r="550" spans="2:7">
      <c r="B550" s="9" t="s">
        <v>23</v>
      </c>
      <c r="C550" s="10" t="s">
        <v>581</v>
      </c>
      <c r="D550" s="9" t="s">
        <v>1461</v>
      </c>
      <c r="E550" s="9">
        <v>374.98000000000008</v>
      </c>
      <c r="F550" s="9">
        <v>118.61999999999999</v>
      </c>
      <c r="G550" s="9">
        <v>256.36000000000007</v>
      </c>
    </row>
    <row r="551" spans="2:7">
      <c r="B551" s="9" t="s">
        <v>23</v>
      </c>
      <c r="C551" s="10" t="s">
        <v>582</v>
      </c>
      <c r="D551" s="9" t="s">
        <v>1462</v>
      </c>
      <c r="E551" s="9">
        <v>67030.99000000002</v>
      </c>
      <c r="F551" s="9">
        <v>44783.94</v>
      </c>
      <c r="G551" s="9">
        <v>22247.050000000021</v>
      </c>
    </row>
    <row r="552" spans="2:7">
      <c r="B552" s="9" t="s">
        <v>23</v>
      </c>
      <c r="C552" s="10" t="s">
        <v>583</v>
      </c>
      <c r="D552" s="9" t="s">
        <v>1463</v>
      </c>
      <c r="E552" s="9">
        <v>196134.40000000002</v>
      </c>
      <c r="F552" s="9">
        <v>124090.80000000003</v>
      </c>
      <c r="G552" s="9">
        <v>72043.599999999991</v>
      </c>
    </row>
    <row r="553" spans="2:7">
      <c r="B553" s="9" t="s">
        <v>23</v>
      </c>
      <c r="C553" s="10" t="s">
        <v>584</v>
      </c>
      <c r="D553" s="9" t="s">
        <v>1464</v>
      </c>
      <c r="E553" s="9">
        <v>3509.45</v>
      </c>
      <c r="F553" s="9">
        <v>2805.27</v>
      </c>
      <c r="G553" s="9">
        <v>704.17999999999961</v>
      </c>
    </row>
    <row r="554" spans="2:7">
      <c r="B554" s="9" t="s">
        <v>23</v>
      </c>
      <c r="C554" s="10" t="s">
        <v>585</v>
      </c>
      <c r="D554" s="9" t="s">
        <v>1465</v>
      </c>
      <c r="E554" s="9">
        <v>606.66</v>
      </c>
      <c r="F554" s="9">
        <v>94.78</v>
      </c>
      <c r="G554" s="9">
        <v>511.87999999999994</v>
      </c>
    </row>
    <row r="555" spans="2:7">
      <c r="B555" s="9" t="s">
        <v>23</v>
      </c>
      <c r="C555" s="10" t="s">
        <v>586</v>
      </c>
      <c r="D555" s="9" t="s">
        <v>1466</v>
      </c>
      <c r="E555" s="9">
        <v>92.489999999999981</v>
      </c>
      <c r="F555" s="9">
        <v>85.989999999999981</v>
      </c>
      <c r="G555" s="9">
        <v>6.4999999999999956</v>
      </c>
    </row>
    <row r="556" spans="2:7">
      <c r="B556" s="9" t="s">
        <v>23</v>
      </c>
      <c r="C556" s="10" t="s">
        <v>587</v>
      </c>
      <c r="D556" s="9" t="s">
        <v>1467</v>
      </c>
      <c r="E556" s="9">
        <v>475.64</v>
      </c>
      <c r="F556" s="9">
        <v>0</v>
      </c>
      <c r="G556" s="9">
        <v>475.64</v>
      </c>
    </row>
    <row r="557" spans="2:7">
      <c r="B557" s="9" t="s">
        <v>23</v>
      </c>
      <c r="C557" s="10" t="s">
        <v>588</v>
      </c>
      <c r="D557" s="9" t="s">
        <v>1468</v>
      </c>
      <c r="E557" s="9">
        <v>132.99</v>
      </c>
      <c r="F557" s="9">
        <v>120.38999999999999</v>
      </c>
      <c r="G557" s="9">
        <v>12.600000000000017</v>
      </c>
    </row>
    <row r="558" spans="2:7">
      <c r="B558" s="9" t="s">
        <v>23</v>
      </c>
      <c r="C558" s="10" t="s">
        <v>589</v>
      </c>
      <c r="D558" s="9" t="s">
        <v>1469</v>
      </c>
      <c r="E558" s="9">
        <v>956.5</v>
      </c>
      <c r="F558" s="9">
        <v>0</v>
      </c>
      <c r="G558" s="9">
        <v>956.5</v>
      </c>
    </row>
    <row r="559" spans="2:7">
      <c r="B559" s="9" t="s">
        <v>23</v>
      </c>
      <c r="C559" s="10" t="s">
        <v>590</v>
      </c>
      <c r="D559" s="9" t="s">
        <v>1470</v>
      </c>
      <c r="E559" s="9">
        <v>45999.219999999987</v>
      </c>
      <c r="F559" s="9">
        <v>36784.249999999985</v>
      </c>
      <c r="G559" s="9">
        <v>9214.9700000000012</v>
      </c>
    </row>
    <row r="560" spans="2:7">
      <c r="B560" s="9" t="s">
        <v>23</v>
      </c>
      <c r="C560" s="10" t="s">
        <v>591</v>
      </c>
      <c r="D560" s="9" t="s">
        <v>1471</v>
      </c>
      <c r="E560" s="9">
        <v>363886.55000000005</v>
      </c>
      <c r="F560" s="9">
        <v>264254.88000000006</v>
      </c>
      <c r="G560" s="9">
        <v>99631.669999999984</v>
      </c>
    </row>
    <row r="561" spans="2:7">
      <c r="B561" s="9" t="s">
        <v>23</v>
      </c>
      <c r="C561" s="10" t="s">
        <v>592</v>
      </c>
      <c r="D561" s="9" t="s">
        <v>1472</v>
      </c>
      <c r="E561" s="9">
        <v>353.6699999999999</v>
      </c>
      <c r="F561" s="9">
        <v>329.99999999999989</v>
      </c>
      <c r="G561" s="9">
        <v>23.670000000000023</v>
      </c>
    </row>
    <row r="562" spans="2:7">
      <c r="B562" s="9" t="s">
        <v>23</v>
      </c>
      <c r="C562" s="10" t="s">
        <v>593</v>
      </c>
      <c r="D562" s="9" t="s">
        <v>1473</v>
      </c>
      <c r="E562" s="9">
        <v>13649.590000000004</v>
      </c>
      <c r="F562" s="9">
        <v>8546.7100000000028</v>
      </c>
      <c r="G562" s="9">
        <v>5102.880000000001</v>
      </c>
    </row>
    <row r="563" spans="2:7">
      <c r="B563" s="9" t="s">
        <v>23</v>
      </c>
      <c r="C563" s="10" t="s">
        <v>594</v>
      </c>
      <c r="D563" s="9" t="s">
        <v>1474</v>
      </c>
      <c r="E563" s="9">
        <v>5518.8700000000017</v>
      </c>
      <c r="F563" s="9">
        <v>5354.8000000000011</v>
      </c>
      <c r="G563" s="9">
        <v>164.07000000000031</v>
      </c>
    </row>
    <row r="564" spans="2:7">
      <c r="B564" s="9" t="s">
        <v>23</v>
      </c>
      <c r="C564" s="10" t="s">
        <v>595</v>
      </c>
      <c r="D564" s="9" t="s">
        <v>1475</v>
      </c>
      <c r="E564" s="9">
        <v>4514.4700000000066</v>
      </c>
      <c r="F564" s="9">
        <v>6539.6800000000048</v>
      </c>
      <c r="G564" s="9">
        <v>-2025.2099999999984</v>
      </c>
    </row>
    <row r="565" spans="2:7">
      <c r="B565" s="9" t="s">
        <v>23</v>
      </c>
      <c r="C565" s="10" t="s">
        <v>596</v>
      </c>
      <c r="D565" s="9" t="s">
        <v>1476</v>
      </c>
      <c r="E565" s="9">
        <v>3362.690000000001</v>
      </c>
      <c r="F565" s="9">
        <v>1620.7000000000007</v>
      </c>
      <c r="G565" s="9">
        <v>1741.9900000000002</v>
      </c>
    </row>
    <row r="566" spans="2:7">
      <c r="B566" s="9" t="s">
        <v>23</v>
      </c>
      <c r="C566" s="10" t="s">
        <v>597</v>
      </c>
      <c r="D566" s="9" t="s">
        <v>1477</v>
      </c>
      <c r="E566" s="9">
        <v>235.29999999999995</v>
      </c>
      <c r="F566" s="9">
        <v>233.04999999999995</v>
      </c>
      <c r="G566" s="9">
        <v>2.2500000000000031</v>
      </c>
    </row>
    <row r="567" spans="2:7">
      <c r="B567" s="9" t="s">
        <v>23</v>
      </c>
      <c r="C567" s="10" t="s">
        <v>598</v>
      </c>
      <c r="D567" s="9" t="s">
        <v>1478</v>
      </c>
      <c r="E567" s="9">
        <v>4163.0499999999993</v>
      </c>
      <c r="F567" s="9">
        <v>2793.8999999999992</v>
      </c>
      <c r="G567" s="9">
        <v>1369.15</v>
      </c>
    </row>
    <row r="568" spans="2:7">
      <c r="B568" s="9" t="s">
        <v>23</v>
      </c>
      <c r="C568" s="10" t="s">
        <v>599</v>
      </c>
      <c r="D568" s="9" t="s">
        <v>1479</v>
      </c>
      <c r="E568" s="9">
        <v>1251.7700000000007</v>
      </c>
      <c r="F568" s="9">
        <v>976.52000000000066</v>
      </c>
      <c r="G568" s="9">
        <v>275.25</v>
      </c>
    </row>
    <row r="569" spans="2:7">
      <c r="B569" s="9" t="s">
        <v>23</v>
      </c>
      <c r="C569" s="10" t="s">
        <v>600</v>
      </c>
      <c r="D569" s="9" t="s">
        <v>1480</v>
      </c>
      <c r="E569" s="9">
        <v>2035.56</v>
      </c>
      <c r="F569" s="9">
        <v>1993.49</v>
      </c>
      <c r="G569" s="9">
        <v>42.069999999999865</v>
      </c>
    </row>
    <row r="570" spans="2:7">
      <c r="B570" s="9" t="s">
        <v>23</v>
      </c>
      <c r="C570" s="10" t="s">
        <v>601</v>
      </c>
      <c r="D570" s="9" t="s">
        <v>1481</v>
      </c>
      <c r="E570" s="9">
        <v>6882.8699999999972</v>
      </c>
      <c r="F570" s="9">
        <v>4265.1199999999981</v>
      </c>
      <c r="G570" s="9">
        <v>2617.7499999999986</v>
      </c>
    </row>
    <row r="571" spans="2:7">
      <c r="B571" s="9" t="s">
        <v>23</v>
      </c>
      <c r="C571" s="10" t="s">
        <v>602</v>
      </c>
      <c r="D571" s="9" t="s">
        <v>1482</v>
      </c>
      <c r="E571" s="9">
        <v>152.28999999999994</v>
      </c>
      <c r="F571" s="9">
        <v>146.77999999999994</v>
      </c>
      <c r="G571" s="9">
        <v>5.5100000000000033</v>
      </c>
    </row>
    <row r="572" spans="2:7">
      <c r="B572" s="9" t="s">
        <v>23</v>
      </c>
      <c r="C572" s="10" t="s">
        <v>603</v>
      </c>
      <c r="D572" s="9" t="s">
        <v>1483</v>
      </c>
      <c r="E572" s="9">
        <v>7331.5100000000011</v>
      </c>
      <c r="F572" s="9">
        <v>4903.3100000000022</v>
      </c>
      <c r="G572" s="9">
        <v>2428.1999999999989</v>
      </c>
    </row>
    <row r="573" spans="2:7">
      <c r="B573" s="9" t="s">
        <v>23</v>
      </c>
      <c r="C573" s="10" t="s">
        <v>604</v>
      </c>
      <c r="D573" s="9" t="s">
        <v>1484</v>
      </c>
      <c r="E573" s="9">
        <v>5323.1199999999972</v>
      </c>
      <c r="F573" s="9">
        <v>3655.5499999999975</v>
      </c>
      <c r="G573" s="9">
        <v>1667.5699999999995</v>
      </c>
    </row>
    <row r="574" spans="2:7">
      <c r="B574" s="9" t="s">
        <v>23</v>
      </c>
      <c r="C574" s="10" t="s">
        <v>605</v>
      </c>
      <c r="D574" s="9" t="s">
        <v>1485</v>
      </c>
      <c r="E574" s="9">
        <v>344.03000000000003</v>
      </c>
      <c r="F574" s="9">
        <v>336.75000000000006</v>
      </c>
      <c r="G574" s="9">
        <v>7.2799999999999621</v>
      </c>
    </row>
    <row r="575" spans="2:7">
      <c r="B575" s="9" t="s">
        <v>23</v>
      </c>
      <c r="C575" s="10" t="s">
        <v>606</v>
      </c>
      <c r="D575" s="9" t="s">
        <v>1486</v>
      </c>
      <c r="E575" s="9">
        <v>2648.3600000000006</v>
      </c>
      <c r="F575" s="9">
        <v>1861.8400000000004</v>
      </c>
      <c r="G575" s="9">
        <v>786.52000000000032</v>
      </c>
    </row>
    <row r="576" spans="2:7">
      <c r="B576" s="9" t="s">
        <v>23</v>
      </c>
      <c r="C576" s="10" t="s">
        <v>607</v>
      </c>
      <c r="D576" s="9" t="s">
        <v>1487</v>
      </c>
      <c r="E576" s="9">
        <v>4429.8499999999985</v>
      </c>
      <c r="F576" s="9">
        <v>3277.6599999999994</v>
      </c>
      <c r="G576" s="9">
        <v>1152.1899999999991</v>
      </c>
    </row>
    <row r="577" spans="2:7">
      <c r="B577" s="9" t="s">
        <v>23</v>
      </c>
      <c r="C577" s="10" t="s">
        <v>608</v>
      </c>
      <c r="D577" s="9" t="s">
        <v>1488</v>
      </c>
      <c r="E577" s="9">
        <v>3162.6000000000004</v>
      </c>
      <c r="F577" s="9">
        <v>2135.630000000001</v>
      </c>
      <c r="G577" s="9">
        <v>1026.9699999999993</v>
      </c>
    </row>
    <row r="578" spans="2:7">
      <c r="B578" s="9" t="s">
        <v>23</v>
      </c>
      <c r="C578" s="10" t="s">
        <v>609</v>
      </c>
      <c r="D578" s="9" t="s">
        <v>1489</v>
      </c>
      <c r="E578" s="9">
        <v>4897.8500000000004</v>
      </c>
      <c r="F578" s="9">
        <v>3134.110000000001</v>
      </c>
      <c r="G578" s="9">
        <v>1763.7399999999993</v>
      </c>
    </row>
    <row r="579" spans="2:7">
      <c r="B579" s="9" t="s">
        <v>23</v>
      </c>
      <c r="C579" s="10" t="s">
        <v>610</v>
      </c>
      <c r="D579" s="9" t="s">
        <v>1490</v>
      </c>
      <c r="E579" s="9">
        <v>3114.9600000000009</v>
      </c>
      <c r="F579" s="9">
        <v>2541.6800000000007</v>
      </c>
      <c r="G579" s="9">
        <v>573.2800000000002</v>
      </c>
    </row>
    <row r="580" spans="2:7">
      <c r="B580" s="9" t="s">
        <v>23</v>
      </c>
      <c r="C580" s="10" t="s">
        <v>611</v>
      </c>
      <c r="D580" s="9" t="s">
        <v>1491</v>
      </c>
      <c r="E580" s="9">
        <v>1383.8499999999997</v>
      </c>
      <c r="F580" s="9">
        <v>1385.6299999999999</v>
      </c>
      <c r="G580" s="9">
        <v>-1.7800000000002001</v>
      </c>
    </row>
    <row r="581" spans="2:7">
      <c r="B581" s="9" t="s">
        <v>23</v>
      </c>
      <c r="C581" s="10" t="s">
        <v>612</v>
      </c>
      <c r="D581" s="9" t="s">
        <v>1492</v>
      </c>
      <c r="E581" s="9">
        <v>14484.949999999999</v>
      </c>
      <c r="F581" s="9">
        <v>12715.649999999998</v>
      </c>
      <c r="G581" s="9">
        <v>1769.3000000000011</v>
      </c>
    </row>
    <row r="582" spans="2:7">
      <c r="B582" s="9" t="s">
        <v>23</v>
      </c>
      <c r="C582" s="10" t="s">
        <v>613</v>
      </c>
      <c r="D582" s="9" t="s">
        <v>1493</v>
      </c>
      <c r="E582" s="9">
        <v>724.02999999999986</v>
      </c>
      <c r="F582" s="9">
        <v>71.519999999999982</v>
      </c>
      <c r="G582" s="9">
        <v>652.50999999999988</v>
      </c>
    </row>
    <row r="583" spans="2:7">
      <c r="B583" s="9" t="s">
        <v>23</v>
      </c>
      <c r="C583" s="10" t="s">
        <v>614</v>
      </c>
      <c r="D583" s="9" t="s">
        <v>1494</v>
      </c>
      <c r="E583" s="9">
        <v>674.42000000000007</v>
      </c>
      <c r="F583" s="9">
        <v>674.79000000000008</v>
      </c>
      <c r="G583" s="9">
        <v>-0.37000000000000455</v>
      </c>
    </row>
    <row r="584" spans="2:7">
      <c r="B584" s="9" t="s">
        <v>23</v>
      </c>
      <c r="C584" s="10" t="s">
        <v>615</v>
      </c>
      <c r="D584" s="9" t="s">
        <v>1495</v>
      </c>
      <c r="E584" s="9">
        <v>58901.299999999996</v>
      </c>
      <c r="F584" s="9">
        <v>58506.429999999993</v>
      </c>
      <c r="G584" s="9">
        <v>394.87000000000148</v>
      </c>
    </row>
    <row r="585" spans="2:7">
      <c r="B585" s="9" t="s">
        <v>23</v>
      </c>
      <c r="C585" s="10" t="s">
        <v>616</v>
      </c>
      <c r="D585" s="9" t="s">
        <v>1496</v>
      </c>
      <c r="E585" s="9">
        <v>1264.9000000000001</v>
      </c>
      <c r="F585" s="9">
        <v>0</v>
      </c>
      <c r="G585" s="9">
        <v>1264.9000000000001</v>
      </c>
    </row>
    <row r="586" spans="2:7">
      <c r="B586" s="9" t="s">
        <v>23</v>
      </c>
      <c r="C586" s="10" t="s">
        <v>617</v>
      </c>
      <c r="D586" s="9" t="s">
        <v>1497</v>
      </c>
      <c r="E586" s="9">
        <v>1084.77</v>
      </c>
      <c r="F586" s="9">
        <v>1085.67</v>
      </c>
      <c r="G586" s="9">
        <v>-0.90000000000009095</v>
      </c>
    </row>
    <row r="587" spans="2:7">
      <c r="B587" s="9" t="s">
        <v>23</v>
      </c>
      <c r="C587" s="10" t="s">
        <v>618</v>
      </c>
      <c r="D587" s="9" t="s">
        <v>1498</v>
      </c>
      <c r="E587" s="9">
        <v>11500.750000000002</v>
      </c>
      <c r="F587" s="9">
        <v>10279.440000000002</v>
      </c>
      <c r="G587" s="9">
        <v>1221.3099999999997</v>
      </c>
    </row>
    <row r="588" spans="2:7">
      <c r="B588" s="9" t="s">
        <v>23</v>
      </c>
      <c r="C588" s="10" t="s">
        <v>619</v>
      </c>
      <c r="D588" s="9" t="s">
        <v>1499</v>
      </c>
      <c r="E588" s="9">
        <v>13174.820000000003</v>
      </c>
      <c r="F588" s="9">
        <v>10735.550000000003</v>
      </c>
      <c r="G588" s="9">
        <v>2439.27</v>
      </c>
    </row>
    <row r="589" spans="2:7">
      <c r="B589" s="9" t="s">
        <v>23</v>
      </c>
      <c r="C589" s="10" t="s">
        <v>620</v>
      </c>
      <c r="D589" s="9" t="s">
        <v>1500</v>
      </c>
      <c r="E589" s="9">
        <v>1703.1599999999994</v>
      </c>
      <c r="F589" s="9">
        <v>1705.7299999999993</v>
      </c>
      <c r="G589" s="9">
        <v>-2.5699999999999363</v>
      </c>
    </row>
    <row r="590" spans="2:7">
      <c r="B590" s="9" t="s">
        <v>23</v>
      </c>
      <c r="C590" s="10" t="s">
        <v>621</v>
      </c>
      <c r="D590" s="9" t="s">
        <v>1501</v>
      </c>
      <c r="E590" s="9">
        <v>2328.63</v>
      </c>
      <c r="F590" s="9">
        <v>2330.85</v>
      </c>
      <c r="G590" s="9">
        <v>-2.2199999999997999</v>
      </c>
    </row>
    <row r="591" spans="2:7">
      <c r="B591" s="9" t="s">
        <v>23</v>
      </c>
      <c r="C591" s="10" t="s">
        <v>622</v>
      </c>
      <c r="D591" s="9" t="s">
        <v>1502</v>
      </c>
      <c r="E591" s="9">
        <v>-1114.93</v>
      </c>
      <c r="F591" s="9">
        <v>0</v>
      </c>
      <c r="G591" s="9">
        <v>-1114.93</v>
      </c>
    </row>
    <row r="592" spans="2:7">
      <c r="B592" s="9" t="s">
        <v>23</v>
      </c>
      <c r="C592" s="10" t="s">
        <v>623</v>
      </c>
      <c r="D592" s="9" t="s">
        <v>1503</v>
      </c>
      <c r="E592" s="9">
        <v>1259.9000000000001</v>
      </c>
      <c r="F592" s="9">
        <v>0</v>
      </c>
      <c r="G592" s="9">
        <v>1259.9000000000001</v>
      </c>
    </row>
    <row r="593" spans="2:7">
      <c r="B593" s="9" t="s">
        <v>23</v>
      </c>
      <c r="C593" s="10" t="s">
        <v>624</v>
      </c>
      <c r="D593" s="9" t="s">
        <v>1504</v>
      </c>
      <c r="E593" s="9">
        <v>2706.72</v>
      </c>
      <c r="F593" s="9">
        <v>138.69</v>
      </c>
      <c r="G593" s="9">
        <v>2568.0299999999997</v>
      </c>
    </row>
    <row r="594" spans="2:7">
      <c r="B594" s="9" t="s">
        <v>23</v>
      </c>
      <c r="C594" s="10" t="s">
        <v>625</v>
      </c>
      <c r="D594" s="9" t="s">
        <v>1505</v>
      </c>
      <c r="E594" s="9">
        <v>7796.9299999999985</v>
      </c>
      <c r="F594" s="9">
        <v>576.03000000000009</v>
      </c>
      <c r="G594" s="9">
        <v>7220.8999999999987</v>
      </c>
    </row>
    <row r="595" spans="2:7">
      <c r="B595" s="9" t="s">
        <v>23</v>
      </c>
      <c r="C595" s="10" t="s">
        <v>626</v>
      </c>
      <c r="D595" s="9" t="s">
        <v>1506</v>
      </c>
      <c r="E595" s="9">
        <v>738.34</v>
      </c>
      <c r="F595" s="9">
        <v>-0.54</v>
      </c>
      <c r="G595" s="9">
        <v>738.88</v>
      </c>
    </row>
    <row r="596" spans="2:7">
      <c r="B596" s="9" t="s">
        <v>23</v>
      </c>
      <c r="C596" s="10" t="s">
        <v>627</v>
      </c>
      <c r="D596" s="9" t="s">
        <v>1507</v>
      </c>
      <c r="E596" s="9">
        <v>1153.55</v>
      </c>
      <c r="F596" s="9">
        <v>5.0099999999999989</v>
      </c>
      <c r="G596" s="9">
        <v>1148.54</v>
      </c>
    </row>
    <row r="597" spans="2:7">
      <c r="B597" s="9" t="s">
        <v>23</v>
      </c>
      <c r="C597" s="10" t="s">
        <v>628</v>
      </c>
      <c r="D597" s="9" t="s">
        <v>1508</v>
      </c>
      <c r="E597" s="9">
        <v>41712.669999999976</v>
      </c>
      <c r="F597" s="9">
        <v>36.34999999999993</v>
      </c>
      <c r="G597" s="9">
        <v>41676.319999999978</v>
      </c>
    </row>
    <row r="598" spans="2:7">
      <c r="B598" s="9" t="s">
        <v>23</v>
      </c>
      <c r="C598" s="10" t="s">
        <v>629</v>
      </c>
      <c r="D598" s="9" t="s">
        <v>1509</v>
      </c>
      <c r="E598" s="9">
        <v>3.255173908200959E-12</v>
      </c>
      <c r="F598" s="9">
        <v>-5.979999999999972</v>
      </c>
      <c r="G598" s="9">
        <v>5.9800000000032272</v>
      </c>
    </row>
    <row r="599" spans="2:7">
      <c r="B599" s="9" t="s">
        <v>23</v>
      </c>
      <c r="C599" s="10" t="s">
        <v>630</v>
      </c>
      <c r="D599" s="9" t="s">
        <v>1510</v>
      </c>
      <c r="E599" s="9">
        <v>5735.2099999999973</v>
      </c>
      <c r="F599" s="9">
        <v>3781.7799999999966</v>
      </c>
      <c r="G599" s="9">
        <v>1953.4300000000003</v>
      </c>
    </row>
    <row r="600" spans="2:7">
      <c r="B600" s="9" t="s">
        <v>23</v>
      </c>
      <c r="C600" s="10" t="s">
        <v>631</v>
      </c>
      <c r="D600" s="9" t="s">
        <v>1511</v>
      </c>
      <c r="E600" s="9">
        <v>50269.999999999884</v>
      </c>
      <c r="F600" s="9">
        <v>49999.999999999884</v>
      </c>
      <c r="G600" s="9">
        <v>270</v>
      </c>
    </row>
    <row r="601" spans="2:7">
      <c r="B601" s="9" t="s">
        <v>23</v>
      </c>
      <c r="C601" s="10" t="s">
        <v>632</v>
      </c>
      <c r="D601" s="9" t="s">
        <v>1512</v>
      </c>
      <c r="E601" s="9">
        <v>7748.9199999999983</v>
      </c>
      <c r="F601" s="9">
        <v>7689.5199999999986</v>
      </c>
      <c r="G601" s="9">
        <v>59.400000000000077</v>
      </c>
    </row>
    <row r="602" spans="2:7">
      <c r="B602" s="9" t="s">
        <v>23</v>
      </c>
      <c r="C602" s="10" t="s">
        <v>633</v>
      </c>
      <c r="D602" s="9" t="s">
        <v>1513</v>
      </c>
      <c r="E602" s="9">
        <v>9543.9599999999973</v>
      </c>
      <c r="F602" s="9">
        <v>1593.7999999999997</v>
      </c>
      <c r="G602" s="9">
        <v>7950.159999999998</v>
      </c>
    </row>
    <row r="603" spans="2:7">
      <c r="B603" s="9" t="s">
        <v>23</v>
      </c>
      <c r="C603" s="10" t="s">
        <v>634</v>
      </c>
      <c r="D603" s="9" t="s">
        <v>1514</v>
      </c>
      <c r="E603" s="9">
        <v>3969</v>
      </c>
      <c r="F603" s="9">
        <v>0</v>
      </c>
      <c r="G603" s="9">
        <v>3969</v>
      </c>
    </row>
    <row r="604" spans="2:7">
      <c r="B604" s="9" t="s">
        <v>23</v>
      </c>
      <c r="C604" s="10" t="s">
        <v>635</v>
      </c>
      <c r="D604" s="9" t="s">
        <v>1515</v>
      </c>
      <c r="E604" s="9">
        <v>616678</v>
      </c>
      <c r="F604" s="9">
        <v>17103.579999999991</v>
      </c>
      <c r="G604" s="9">
        <v>599574.42000000004</v>
      </c>
    </row>
    <row r="605" spans="2:7">
      <c r="B605" s="9" t="s">
        <v>23</v>
      </c>
      <c r="C605" s="10" t="s">
        <v>636</v>
      </c>
      <c r="D605" s="9" t="s">
        <v>1516</v>
      </c>
      <c r="E605" s="9">
        <v>521035.70999999985</v>
      </c>
      <c r="F605" s="9">
        <v>370118.22999999986</v>
      </c>
      <c r="G605" s="9">
        <v>150917.48000000001</v>
      </c>
    </row>
    <row r="606" spans="2:7">
      <c r="B606" s="9" t="s">
        <v>23</v>
      </c>
      <c r="C606" s="10" t="s">
        <v>637</v>
      </c>
      <c r="D606" s="9" t="s">
        <v>1517</v>
      </c>
      <c r="E606" s="9">
        <v>459226.32999999996</v>
      </c>
      <c r="F606" s="9">
        <v>161345.78000000003</v>
      </c>
      <c r="G606" s="9">
        <v>297880.54999999993</v>
      </c>
    </row>
    <row r="607" spans="2:7">
      <c r="B607" s="9" t="s">
        <v>23</v>
      </c>
      <c r="C607" s="10" t="s">
        <v>638</v>
      </c>
      <c r="D607" s="9" t="s">
        <v>1518</v>
      </c>
      <c r="E607" s="9">
        <v>247773.14</v>
      </c>
      <c r="F607" s="9">
        <v>225472.17</v>
      </c>
      <c r="G607" s="9">
        <v>22300.969999999987</v>
      </c>
    </row>
    <row r="608" spans="2:7">
      <c r="B608" s="9" t="s">
        <v>23</v>
      </c>
      <c r="C608" s="10" t="s">
        <v>639</v>
      </c>
      <c r="D608" s="9" t="s">
        <v>1519</v>
      </c>
      <c r="E608" s="9">
        <v>435339.79</v>
      </c>
      <c r="F608" s="9">
        <v>311216.32999999996</v>
      </c>
      <c r="G608" s="9">
        <v>124123.46</v>
      </c>
    </row>
    <row r="609" spans="2:9">
      <c r="B609" s="9" t="s">
        <v>23</v>
      </c>
      <c r="C609" s="10" t="s">
        <v>640</v>
      </c>
      <c r="D609" s="9" t="s">
        <v>1520</v>
      </c>
      <c r="E609" s="9">
        <v>304768.17000000027</v>
      </c>
      <c r="F609" s="9">
        <v>1531.7500000000011</v>
      </c>
      <c r="G609" s="9">
        <v>303236.42000000027</v>
      </c>
    </row>
    <row r="610" spans="2:9">
      <c r="B610" s="9" t="s">
        <v>23</v>
      </c>
      <c r="C610" s="10" t="s">
        <v>641</v>
      </c>
      <c r="D610" s="9" t="s">
        <v>1521</v>
      </c>
      <c r="E610" s="9">
        <v>253354.82</v>
      </c>
      <c r="F610" s="9">
        <v>175641.74000000005</v>
      </c>
      <c r="G610" s="9">
        <v>77713.079999999944</v>
      </c>
    </row>
    <row r="611" spans="2:9">
      <c r="B611" s="9" t="s">
        <v>23</v>
      </c>
      <c r="C611" s="10" t="s">
        <v>642</v>
      </c>
      <c r="D611" s="9" t="s">
        <v>1394</v>
      </c>
      <c r="E611" s="9">
        <v>928.74999999999989</v>
      </c>
      <c r="F611" s="9">
        <v>938.07999999999993</v>
      </c>
      <c r="G611" s="9">
        <v>-9.3300000000000409</v>
      </c>
    </row>
    <row r="612" spans="2:9">
      <c r="B612" s="9" t="s">
        <v>23</v>
      </c>
      <c r="C612" s="10" t="s">
        <v>643</v>
      </c>
      <c r="D612" s="9" t="s">
        <v>1522</v>
      </c>
      <c r="E612" s="9">
        <v>5100.3100000000013</v>
      </c>
      <c r="F612" s="9">
        <v>-446.23</v>
      </c>
      <c r="G612" s="9">
        <v>5546.5400000000009</v>
      </c>
    </row>
    <row r="613" spans="2:9">
      <c r="B613" s="9" t="s">
        <v>23</v>
      </c>
      <c r="C613" s="10" t="s">
        <v>644</v>
      </c>
      <c r="D613" s="9" t="s">
        <v>1523</v>
      </c>
      <c r="E613" s="9">
        <v>168.38</v>
      </c>
      <c r="F613" s="9">
        <v>82.63</v>
      </c>
      <c r="G613" s="9">
        <v>85.75</v>
      </c>
    </row>
    <row r="614" spans="2:9">
      <c r="B614" s="9" t="s">
        <v>23</v>
      </c>
      <c r="C614" s="10" t="s">
        <v>645</v>
      </c>
      <c r="D614" s="9" t="s">
        <v>1524</v>
      </c>
      <c r="E614" s="9">
        <v>291.71000000000009</v>
      </c>
      <c r="F614" s="9">
        <v>276.94000000000005</v>
      </c>
      <c r="G614" s="9">
        <v>14.770000000000026</v>
      </c>
    </row>
    <row r="615" spans="2:9">
      <c r="B615" s="9" t="s">
        <v>23</v>
      </c>
      <c r="C615" s="10" t="s">
        <v>646</v>
      </c>
      <c r="D615" s="9" t="s">
        <v>1525</v>
      </c>
      <c r="E615" s="9">
        <v>627.37999999999988</v>
      </c>
      <c r="F615" s="9">
        <v>490.28</v>
      </c>
      <c r="G615" s="9">
        <v>137.09999999999997</v>
      </c>
    </row>
    <row r="616" spans="2:9">
      <c r="B616" s="9" t="s">
        <v>23</v>
      </c>
      <c r="C616" s="10" t="s">
        <v>647</v>
      </c>
      <c r="D616" s="9" t="s">
        <v>1526</v>
      </c>
      <c r="E616" s="9">
        <v>124.56</v>
      </c>
      <c r="F616" s="9">
        <v>124.59</v>
      </c>
      <c r="G616" s="9">
        <v>-3.0000000000001137E-2</v>
      </c>
    </row>
    <row r="617" spans="2:9">
      <c r="B617" s="9" t="s">
        <v>23</v>
      </c>
      <c r="C617" s="10" t="s">
        <v>648</v>
      </c>
      <c r="D617" s="9" t="s">
        <v>1527</v>
      </c>
      <c r="E617" s="9">
        <v>6814.1100000000042</v>
      </c>
      <c r="F617" s="9">
        <v>5189.4300000000039</v>
      </c>
      <c r="G617" s="9">
        <v>1624.6800000000003</v>
      </c>
    </row>
    <row r="618" spans="2:9">
      <c r="B618" s="9" t="s">
        <v>23</v>
      </c>
      <c r="C618" s="10" t="s">
        <v>649</v>
      </c>
      <c r="D618" s="9" t="s">
        <v>1528</v>
      </c>
      <c r="E618" s="9">
        <v>-6.184563972055912E-11</v>
      </c>
      <c r="F618" s="9">
        <v>-10911.330000005662</v>
      </c>
      <c r="G618" s="9">
        <v>10911.330000005601</v>
      </c>
    </row>
    <row r="619" spans="2:9">
      <c r="B619" s="9" t="s">
        <v>23</v>
      </c>
      <c r="C619" s="10" t="s">
        <v>650</v>
      </c>
      <c r="D619" s="9" t="s">
        <v>1529</v>
      </c>
      <c r="E619" s="9">
        <v>1639469.15</v>
      </c>
      <c r="F619" s="9">
        <v>1416174.1199999999</v>
      </c>
      <c r="G619" s="9">
        <v>223295.03</v>
      </c>
    </row>
    <row r="620" spans="2:9" ht="15.75" thickBot="1">
      <c r="B620" s="9" t="s">
        <v>23</v>
      </c>
      <c r="C620" s="10" t="s">
        <v>650</v>
      </c>
      <c r="D620" s="9" t="s">
        <v>1530</v>
      </c>
      <c r="E620" s="9">
        <v>-1553583</v>
      </c>
      <c r="F620" s="9">
        <v>0</v>
      </c>
      <c r="G620" s="9">
        <v>-1553583</v>
      </c>
    </row>
    <row r="621" spans="2:9" ht="15.75" thickBot="1">
      <c r="B621" s="76" t="s">
        <v>23</v>
      </c>
      <c r="C621" s="78"/>
      <c r="D621" s="66"/>
      <c r="E621" s="66">
        <f>SUM(E233:E620)</f>
        <v>28843903.169999976</v>
      </c>
      <c r="F621" s="66">
        <f t="shared" ref="F621:G621" si="12">SUM(F233:F620)</f>
        <v>13183643.079999991</v>
      </c>
      <c r="G621" s="66">
        <f t="shared" si="12"/>
        <v>15660260.090000015</v>
      </c>
      <c r="I621" s="82" t="s">
        <v>1941</v>
      </c>
    </row>
    <row r="622" spans="2:9">
      <c r="B622" s="75"/>
      <c r="C622" s="80"/>
      <c r="D622" s="75"/>
      <c r="E622" s="75"/>
      <c r="F622" s="75"/>
      <c r="G622" s="75"/>
    </row>
    <row r="623" spans="2:9">
      <c r="B623" s="75"/>
      <c r="C623" s="80"/>
      <c r="D623" s="75"/>
      <c r="E623" s="75"/>
      <c r="F623" s="75"/>
      <c r="G623" s="75"/>
    </row>
    <row r="624" spans="2:9">
      <c r="B624" s="9" t="s">
        <v>25</v>
      </c>
      <c r="C624" s="10" t="s">
        <v>258</v>
      </c>
      <c r="D624" s="9" t="s">
        <v>1206</v>
      </c>
      <c r="E624" s="9">
        <v>659562.70999999985</v>
      </c>
      <c r="F624" s="9">
        <v>522760.31999999983</v>
      </c>
      <c r="G624" s="9">
        <v>136802.39000000004</v>
      </c>
    </row>
    <row r="625" spans="2:9">
      <c r="B625" s="9" t="s">
        <v>25</v>
      </c>
      <c r="C625" s="10" t="s">
        <v>259</v>
      </c>
      <c r="D625" s="9" t="s">
        <v>1207</v>
      </c>
      <c r="E625" s="9">
        <v>95665.200000000012</v>
      </c>
      <c r="F625" s="9">
        <v>93616.700000000012</v>
      </c>
      <c r="G625" s="9">
        <v>2048.5</v>
      </c>
    </row>
    <row r="626" spans="2:9">
      <c r="B626" s="9" t="s">
        <v>25</v>
      </c>
      <c r="C626" s="10" t="s">
        <v>260</v>
      </c>
      <c r="D626" s="9" t="s">
        <v>1208</v>
      </c>
      <c r="E626" s="9">
        <v>359352.46999999991</v>
      </c>
      <c r="F626" s="9">
        <v>317473.67999999993</v>
      </c>
      <c r="G626" s="9">
        <v>41878.789999999979</v>
      </c>
    </row>
    <row r="627" spans="2:9" ht="15.75" customHeight="1" thickBot="1">
      <c r="B627" s="9" t="s">
        <v>25</v>
      </c>
      <c r="C627" s="10" t="s">
        <v>261</v>
      </c>
      <c r="D627" s="9" t="s">
        <v>1209</v>
      </c>
      <c r="E627" s="9">
        <v>79937.869999999952</v>
      </c>
      <c r="F627" s="9">
        <v>79810.5</v>
      </c>
      <c r="G627" s="9">
        <v>127.36999999995169</v>
      </c>
    </row>
    <row r="628" spans="2:9" ht="15.75" thickBot="1">
      <c r="B628" s="76" t="s">
        <v>25</v>
      </c>
      <c r="C628" s="78"/>
      <c r="D628" s="66"/>
      <c r="E628" s="66">
        <f>SUM(E624:E627)</f>
        <v>1194518.2499999998</v>
      </c>
      <c r="F628" s="66">
        <f t="shared" ref="F628:G628" si="13">SUM(F624:F627)</f>
        <v>1013661.1999999997</v>
      </c>
      <c r="G628" s="66">
        <f t="shared" si="13"/>
        <v>180857.05</v>
      </c>
      <c r="I628" s="82" t="s">
        <v>1941</v>
      </c>
    </row>
    <row r="629" spans="2:9">
      <c r="B629" s="75"/>
      <c r="C629" s="80"/>
      <c r="D629" s="75"/>
      <c r="E629" s="75"/>
      <c r="F629" s="75"/>
      <c r="G629" s="75"/>
    </row>
    <row r="630" spans="2:9">
      <c r="B630" s="75"/>
      <c r="C630" s="80"/>
      <c r="D630" s="75"/>
      <c r="E630" s="75"/>
      <c r="F630" s="75"/>
      <c r="G630" s="75"/>
    </row>
    <row r="631" spans="2:9">
      <c r="B631" s="9" t="s">
        <v>26</v>
      </c>
      <c r="C631" s="10" t="s">
        <v>651</v>
      </c>
      <c r="D631" s="9" t="s">
        <v>1531</v>
      </c>
      <c r="E631" s="9">
        <v>1007147.9299999999</v>
      </c>
      <c r="F631" s="9">
        <v>944121.41</v>
      </c>
      <c r="G631" s="9">
        <v>63026.519999999953</v>
      </c>
    </row>
    <row r="632" spans="2:9" ht="15.75" thickBot="1">
      <c r="B632" s="9" t="s">
        <v>26</v>
      </c>
      <c r="C632" s="10" t="s">
        <v>652</v>
      </c>
      <c r="D632" s="9" t="s">
        <v>1073</v>
      </c>
      <c r="E632" s="9">
        <v>676.67999999999984</v>
      </c>
      <c r="F632" s="9">
        <v>-0.75</v>
      </c>
      <c r="G632" s="9">
        <v>677.42999999999984</v>
      </c>
    </row>
    <row r="633" spans="2:9" ht="15.75" thickBot="1">
      <c r="B633" s="76" t="s">
        <v>1945</v>
      </c>
      <c r="C633" s="78"/>
      <c r="D633" s="66"/>
      <c r="E633" s="66">
        <f>SUM(E631:E632)</f>
        <v>1007824.61</v>
      </c>
      <c r="F633" s="66">
        <f t="shared" ref="F633:G633" si="14">SUM(F631:F632)</f>
        <v>944120.66</v>
      </c>
      <c r="G633" s="66">
        <f t="shared" si="14"/>
        <v>63703.949999999953</v>
      </c>
      <c r="I633" s="82" t="s">
        <v>1941</v>
      </c>
    </row>
    <row r="634" spans="2:9">
      <c r="B634" s="75"/>
      <c r="C634" s="80"/>
      <c r="D634" s="75"/>
      <c r="E634" s="75"/>
      <c r="F634" s="75"/>
      <c r="G634" s="75"/>
    </row>
    <row r="635" spans="2:9">
      <c r="B635" s="75"/>
      <c r="C635" s="80"/>
      <c r="D635" s="75"/>
      <c r="E635" s="75"/>
      <c r="F635" s="75"/>
      <c r="G635" s="75"/>
    </row>
    <row r="636" spans="2:9">
      <c r="B636" s="9" t="s">
        <v>22</v>
      </c>
      <c r="C636" s="10" t="s">
        <v>242</v>
      </c>
      <c r="D636" s="9" t="s">
        <v>1196</v>
      </c>
      <c r="E636" s="9">
        <v>293758.24</v>
      </c>
      <c r="F636" s="9">
        <v>274889.64999999997</v>
      </c>
      <c r="G636" s="9">
        <v>18868.590000000047</v>
      </c>
    </row>
    <row r="637" spans="2:9">
      <c r="B637" s="9" t="s">
        <v>22</v>
      </c>
      <c r="C637" s="10" t="s">
        <v>243</v>
      </c>
      <c r="D637" s="9" t="s">
        <v>1197</v>
      </c>
      <c r="E637" s="9">
        <v>365265.07</v>
      </c>
      <c r="F637" s="9">
        <v>358400.48000000004</v>
      </c>
      <c r="G637" s="9">
        <v>6864.5899999999783</v>
      </c>
    </row>
    <row r="638" spans="2:9">
      <c r="B638" s="9" t="s">
        <v>22</v>
      </c>
      <c r="C638" s="10" t="s">
        <v>244</v>
      </c>
      <c r="D638" s="9" t="s">
        <v>1198</v>
      </c>
      <c r="E638" s="9">
        <v>3368679.18</v>
      </c>
      <c r="F638" s="9">
        <v>2458355.79</v>
      </c>
      <c r="G638" s="9">
        <v>910323.39000000025</v>
      </c>
    </row>
    <row r="639" spans="2:9">
      <c r="B639" s="9" t="s">
        <v>22</v>
      </c>
      <c r="C639" s="10" t="s">
        <v>245</v>
      </c>
      <c r="D639" s="9" t="s">
        <v>1199</v>
      </c>
      <c r="E639" s="9">
        <v>26108.78</v>
      </c>
      <c r="F639" s="9">
        <v>24066.399999999998</v>
      </c>
      <c r="G639" s="9">
        <v>2042.3800000000003</v>
      </c>
    </row>
    <row r="640" spans="2:9">
      <c r="B640" s="9" t="s">
        <v>22</v>
      </c>
      <c r="C640" s="10" t="s">
        <v>246</v>
      </c>
      <c r="D640" s="9" t="s">
        <v>1200</v>
      </c>
      <c r="E640" s="9">
        <v>686.29000000000019</v>
      </c>
      <c r="F640" s="9">
        <v>414.66000000000014</v>
      </c>
      <c r="G640" s="9">
        <v>271.63</v>
      </c>
    </row>
    <row r="641" spans="2:9">
      <c r="B641" s="9" t="s">
        <v>22</v>
      </c>
      <c r="C641" s="10" t="s">
        <v>247</v>
      </c>
      <c r="D641" s="9" t="s">
        <v>1067</v>
      </c>
      <c r="E641" s="9">
        <v>22466.410000000003</v>
      </c>
      <c r="F641" s="9">
        <v>4154.38</v>
      </c>
      <c r="G641" s="9">
        <v>18312.030000000002</v>
      </c>
    </row>
    <row r="642" spans="2:9">
      <c r="B642" s="9" t="s">
        <v>22</v>
      </c>
      <c r="C642" s="10" t="s">
        <v>248</v>
      </c>
      <c r="D642" s="9" t="s">
        <v>1201</v>
      </c>
      <c r="E642" s="9">
        <v>283.45999999999992</v>
      </c>
      <c r="F642" s="9">
        <v>0</v>
      </c>
      <c r="G642" s="9">
        <v>283.45999999999992</v>
      </c>
    </row>
    <row r="643" spans="2:9">
      <c r="B643" s="9" t="s">
        <v>22</v>
      </c>
      <c r="C643" s="10" t="s">
        <v>249</v>
      </c>
      <c r="D643" s="9" t="s">
        <v>1202</v>
      </c>
      <c r="E643" s="9">
        <v>12000</v>
      </c>
      <c r="F643" s="9">
        <v>0</v>
      </c>
      <c r="G643" s="9">
        <v>12000</v>
      </c>
    </row>
    <row r="644" spans="2:9" ht="15.75" thickBot="1">
      <c r="B644" s="9" t="s">
        <v>22</v>
      </c>
      <c r="C644" s="10" t="s">
        <v>250</v>
      </c>
      <c r="D644" s="9" t="s">
        <v>1073</v>
      </c>
      <c r="E644" s="9">
        <v>2214.7699999999995</v>
      </c>
      <c r="F644" s="9">
        <v>-2.6799999999999997</v>
      </c>
      <c r="G644" s="9">
        <v>2217.4499999999994</v>
      </c>
    </row>
    <row r="645" spans="2:9" ht="15.75" thickBot="1">
      <c r="B645" s="76" t="s">
        <v>22</v>
      </c>
      <c r="C645" s="78"/>
      <c r="D645" s="66"/>
      <c r="E645" s="66">
        <f>SUM(E636:E644)</f>
        <v>4091462.2</v>
      </c>
      <c r="F645" s="66">
        <f t="shared" ref="F645:G645" si="15">SUM(F636:F644)</f>
        <v>3120278.6799999997</v>
      </c>
      <c r="G645" s="67">
        <f t="shared" si="15"/>
        <v>971183.52000000025</v>
      </c>
      <c r="I645" s="82" t="s">
        <v>1941</v>
      </c>
    </row>
    <row r="646" spans="2:9">
      <c r="B646" s="9"/>
      <c r="C646" s="10"/>
      <c r="D646" s="9"/>
      <c r="E646" s="9"/>
      <c r="F646" s="9"/>
      <c r="G646" s="9"/>
    </row>
    <row r="647" spans="2:9">
      <c r="B647" s="9"/>
      <c r="C647" s="10"/>
      <c r="D647" s="9"/>
      <c r="E647" s="9"/>
      <c r="F647" s="9"/>
      <c r="G647" s="9"/>
    </row>
    <row r="648" spans="2:9">
      <c r="B648" s="9" t="s">
        <v>24</v>
      </c>
      <c r="C648" s="10" t="s">
        <v>251</v>
      </c>
      <c r="D648" s="9" t="s">
        <v>1087</v>
      </c>
      <c r="E648" s="9">
        <v>-3864.039999999995</v>
      </c>
      <c r="F648" s="9">
        <v>-3098.2199999999943</v>
      </c>
      <c r="G648" s="9">
        <v>-765.82000000000073</v>
      </c>
    </row>
    <row r="649" spans="2:9">
      <c r="B649" s="9" t="s">
        <v>24</v>
      </c>
      <c r="C649" s="10" t="s">
        <v>252</v>
      </c>
      <c r="D649" s="9" t="s">
        <v>1056</v>
      </c>
      <c r="E649" s="9">
        <v>-218.98999999999995</v>
      </c>
      <c r="F649" s="9">
        <v>-1.0900000000000001</v>
      </c>
      <c r="G649" s="9">
        <v>-217.89999999999995</v>
      </c>
    </row>
    <row r="650" spans="2:9">
      <c r="B650" s="9" t="s">
        <v>24</v>
      </c>
      <c r="C650" s="10" t="s">
        <v>253</v>
      </c>
      <c r="D650" s="9" t="s">
        <v>1058</v>
      </c>
      <c r="E650" s="9">
        <v>-34373.839999999938</v>
      </c>
      <c r="F650" s="9">
        <v>-29049.949999999939</v>
      </c>
      <c r="G650" s="9">
        <v>-5323.8899999999958</v>
      </c>
    </row>
    <row r="651" spans="2:9">
      <c r="B651" s="9" t="s">
        <v>24</v>
      </c>
      <c r="C651" s="10" t="s">
        <v>254</v>
      </c>
      <c r="D651" s="9" t="s">
        <v>1963</v>
      </c>
      <c r="E651" s="9">
        <v>1076518.6299999997</v>
      </c>
      <c r="F651" s="9">
        <v>1053325.9099999997</v>
      </c>
      <c r="G651" s="9">
        <v>23192.720000000063</v>
      </c>
    </row>
    <row r="652" spans="2:9">
      <c r="B652" s="9" t="s">
        <v>24</v>
      </c>
      <c r="C652" s="10" t="s">
        <v>255</v>
      </c>
      <c r="D652" s="9" t="s">
        <v>1963</v>
      </c>
      <c r="E652" s="9">
        <v>720693.80000000016</v>
      </c>
      <c r="F652" s="9">
        <v>711479.92000000016</v>
      </c>
      <c r="G652" s="9">
        <v>9213.8799999999537</v>
      </c>
    </row>
    <row r="653" spans="2:9">
      <c r="B653" s="9" t="s">
        <v>24</v>
      </c>
      <c r="C653" s="10" t="s">
        <v>256</v>
      </c>
      <c r="D653" s="9" t="s">
        <v>1200</v>
      </c>
      <c r="E653" s="9">
        <v>-30470.869999999995</v>
      </c>
      <c r="F653" s="9">
        <v>-24218.230000000003</v>
      </c>
      <c r="G653" s="9">
        <v>-6252.639999999994</v>
      </c>
    </row>
    <row r="654" spans="2:9" ht="15.75" thickBot="1">
      <c r="B654" s="9" t="s">
        <v>24</v>
      </c>
      <c r="C654" s="10" t="s">
        <v>257</v>
      </c>
      <c r="D654" s="9" t="s">
        <v>1067</v>
      </c>
      <c r="E654" s="9">
        <v>108799.2</v>
      </c>
      <c r="F654" s="9">
        <v>440.03999999999985</v>
      </c>
      <c r="G654" s="9">
        <v>108359.16</v>
      </c>
    </row>
    <row r="655" spans="2:9" ht="15.75" thickBot="1">
      <c r="B655" s="76" t="s">
        <v>24</v>
      </c>
      <c r="C655" s="78"/>
      <c r="D655" s="66"/>
      <c r="E655" s="66">
        <f>SUM(E648:E654)</f>
        <v>1837083.89</v>
      </c>
      <c r="F655" s="66">
        <f t="shared" ref="F655:G655" si="16">SUM(F648:F654)</f>
        <v>1708878.38</v>
      </c>
      <c r="G655" s="67">
        <f t="shared" si="16"/>
        <v>128205.51000000004</v>
      </c>
      <c r="I655" s="82" t="s">
        <v>1941</v>
      </c>
    </row>
    <row r="656" spans="2:9">
      <c r="B656" s="9"/>
      <c r="C656" s="10"/>
      <c r="D656" s="9"/>
      <c r="E656" s="9"/>
      <c r="F656" s="9"/>
      <c r="G656" s="9"/>
    </row>
    <row r="657" spans="2:9">
      <c r="B657" s="9"/>
      <c r="C657" s="10"/>
      <c r="D657" s="9"/>
      <c r="E657" s="9"/>
      <c r="F657" s="9"/>
      <c r="G657" s="9"/>
    </row>
    <row r="658" spans="2:9">
      <c r="B658" s="9" t="s">
        <v>27</v>
      </c>
      <c r="C658" s="10" t="s">
        <v>262</v>
      </c>
      <c r="D658" s="9" t="s">
        <v>1210</v>
      </c>
      <c r="E658" s="9">
        <v>316855.2</v>
      </c>
      <c r="F658" s="9">
        <v>0</v>
      </c>
      <c r="G658" s="9">
        <v>316855.2</v>
      </c>
    </row>
    <row r="659" spans="2:9" ht="15.75" thickBot="1">
      <c r="B659" s="9" t="s">
        <v>27</v>
      </c>
      <c r="C659" s="10" t="s">
        <v>263</v>
      </c>
      <c r="D659" s="9" t="s">
        <v>1211</v>
      </c>
      <c r="E659" s="9">
        <v>299417.44000000006</v>
      </c>
      <c r="F659" s="9">
        <v>0</v>
      </c>
      <c r="G659" s="9">
        <v>299417.44000000006</v>
      </c>
    </row>
    <row r="660" spans="2:9" ht="15.75" thickBot="1">
      <c r="B660" s="76" t="s">
        <v>27</v>
      </c>
      <c r="C660" s="78"/>
      <c r="D660" s="66"/>
      <c r="E660" s="66">
        <f>SUM(E658:E659)</f>
        <v>616272.64000000013</v>
      </c>
      <c r="F660" s="66">
        <f t="shared" ref="F660:G660" si="17">SUM(F658:F659)</f>
        <v>0</v>
      </c>
      <c r="G660" s="67">
        <f t="shared" si="17"/>
        <v>616272.64000000013</v>
      </c>
      <c r="I660" s="82" t="s">
        <v>1941</v>
      </c>
    </row>
    <row r="661" spans="2:9">
      <c r="B661" s="9"/>
      <c r="C661" s="10"/>
      <c r="D661" s="9"/>
      <c r="E661" s="9"/>
      <c r="F661" s="9"/>
      <c r="G661" s="9"/>
    </row>
    <row r="662" spans="2:9">
      <c r="B662" s="9"/>
      <c r="C662" s="10"/>
      <c r="D662" s="9"/>
      <c r="E662" s="9"/>
      <c r="F662" s="9"/>
      <c r="G662" s="9"/>
    </row>
    <row r="663" spans="2:9">
      <c r="B663" s="9" t="s">
        <v>28</v>
      </c>
      <c r="C663" s="10" t="s">
        <v>655</v>
      </c>
      <c r="D663" s="9" t="s">
        <v>1953</v>
      </c>
      <c r="E663" s="9">
        <v>567922.15999999992</v>
      </c>
      <c r="F663" s="9">
        <v>11108.690000000011</v>
      </c>
      <c r="G663" s="9">
        <v>556813.46999999986</v>
      </c>
    </row>
    <row r="664" spans="2:9">
      <c r="B664" s="9" t="s">
        <v>28</v>
      </c>
      <c r="C664" s="10" t="s">
        <v>656</v>
      </c>
      <c r="D664" s="9" t="s">
        <v>1954</v>
      </c>
      <c r="E664" s="9">
        <v>563792.14999999967</v>
      </c>
      <c r="F664" s="9">
        <v>7865.32</v>
      </c>
      <c r="G664" s="9">
        <v>555926.82999999973</v>
      </c>
    </row>
    <row r="665" spans="2:9">
      <c r="B665" s="9" t="s">
        <v>28</v>
      </c>
      <c r="C665" s="10" t="s">
        <v>657</v>
      </c>
      <c r="D665" s="9" t="s">
        <v>1955</v>
      </c>
      <c r="E665" s="9">
        <v>1659739.1</v>
      </c>
      <c r="F665" s="9">
        <v>34536.110000000022</v>
      </c>
      <c r="G665" s="9">
        <v>1625202.99</v>
      </c>
    </row>
    <row r="666" spans="2:9">
      <c r="B666" s="9" t="s">
        <v>28</v>
      </c>
      <c r="C666" s="10" t="s">
        <v>658</v>
      </c>
      <c r="D666" s="9" t="s">
        <v>1956</v>
      </c>
      <c r="E666" s="9">
        <v>1982675.8500000003</v>
      </c>
      <c r="F666" s="9">
        <v>25634.490000000013</v>
      </c>
      <c r="G666" s="9">
        <v>1957041.3600000003</v>
      </c>
    </row>
    <row r="667" spans="2:9">
      <c r="B667" s="9" t="s">
        <v>28</v>
      </c>
      <c r="C667" s="10" t="s">
        <v>659</v>
      </c>
      <c r="D667" s="9" t="s">
        <v>1957</v>
      </c>
      <c r="E667" s="9">
        <v>99802.449999999939</v>
      </c>
      <c r="F667" s="9">
        <v>3580.8399999999979</v>
      </c>
      <c r="G667" s="9">
        <v>96221.609999999942</v>
      </c>
    </row>
    <row r="668" spans="2:9">
      <c r="B668" s="9" t="s">
        <v>28</v>
      </c>
      <c r="C668" s="10" t="s">
        <v>660</v>
      </c>
      <c r="D668" s="9" t="s">
        <v>1958</v>
      </c>
      <c r="E668" s="9">
        <v>53715.32</v>
      </c>
      <c r="F668" s="9">
        <v>645.71999999999912</v>
      </c>
      <c r="G668" s="9">
        <v>53069.599999999999</v>
      </c>
    </row>
    <row r="669" spans="2:9">
      <c r="B669" s="9" t="s">
        <v>28</v>
      </c>
      <c r="C669" s="10" t="s">
        <v>661</v>
      </c>
      <c r="D669" s="9" t="s">
        <v>1959</v>
      </c>
      <c r="E669" s="9">
        <v>2830911.9199999985</v>
      </c>
      <c r="F669" s="9">
        <v>69101.229999999981</v>
      </c>
      <c r="G669" s="9">
        <v>2761810.6899999985</v>
      </c>
    </row>
    <row r="670" spans="2:9" ht="15.75" thickBot="1">
      <c r="B670" s="9" t="s">
        <v>28</v>
      </c>
      <c r="C670" s="10" t="s">
        <v>662</v>
      </c>
      <c r="D670" s="9" t="s">
        <v>1960</v>
      </c>
      <c r="E670" s="9">
        <v>822333.85000000009</v>
      </c>
      <c r="F670" s="9">
        <v>11111.790000000012</v>
      </c>
      <c r="G670" s="9">
        <v>811222.06</v>
      </c>
    </row>
    <row r="671" spans="2:9" ht="15.75" thickBot="1">
      <c r="B671" s="76" t="s">
        <v>28</v>
      </c>
      <c r="C671" s="78"/>
      <c r="D671" s="66"/>
      <c r="E671" s="66">
        <f>SUM(E663:E670)</f>
        <v>8580892.7999999989</v>
      </c>
      <c r="F671" s="66">
        <f t="shared" ref="F671:G671" si="18">SUM(F663:F670)</f>
        <v>163584.19000000003</v>
      </c>
      <c r="G671" s="66">
        <f t="shared" si="18"/>
        <v>8417308.6099999994</v>
      </c>
      <c r="I671" s="82" t="s">
        <v>1941</v>
      </c>
    </row>
    <row r="672" spans="2:9">
      <c r="B672" s="9"/>
      <c r="C672" s="10"/>
      <c r="D672" s="9"/>
      <c r="E672" s="9"/>
      <c r="F672" s="9"/>
      <c r="G672" s="9"/>
    </row>
    <row r="673" spans="2:9">
      <c r="B673" s="9"/>
      <c r="C673" s="10"/>
      <c r="D673" s="9"/>
      <c r="E673" s="9"/>
      <c r="F673" s="9"/>
      <c r="G673" s="9"/>
    </row>
    <row r="674" spans="2:9">
      <c r="B674" s="9" t="s">
        <v>30</v>
      </c>
      <c r="C674" s="10" t="s">
        <v>663</v>
      </c>
      <c r="D674" s="9" t="s">
        <v>1534</v>
      </c>
      <c r="E674" s="9">
        <v>1899867.03</v>
      </c>
      <c r="F674" s="9">
        <v>-132.91000000000003</v>
      </c>
      <c r="G674" s="9">
        <v>1899999.94</v>
      </c>
      <c r="I674" s="82" t="s">
        <v>1941</v>
      </c>
    </row>
    <row r="675" spans="2:9">
      <c r="B675" s="9"/>
      <c r="C675" s="10"/>
      <c r="D675" s="9"/>
      <c r="E675" s="9"/>
      <c r="F675" s="9"/>
      <c r="G675" s="9"/>
    </row>
    <row r="676" spans="2:9">
      <c r="B676" s="9"/>
      <c r="C676" s="10"/>
      <c r="D676" s="9"/>
      <c r="E676" s="9"/>
      <c r="F676" s="9"/>
      <c r="G676" s="9"/>
    </row>
    <row r="677" spans="2:9">
      <c r="B677" s="9" t="s">
        <v>29</v>
      </c>
      <c r="C677" s="10" t="s">
        <v>653</v>
      </c>
      <c r="D677" s="9" t="s">
        <v>1532</v>
      </c>
      <c r="E677" s="9">
        <v>-39349.240000000005</v>
      </c>
      <c r="F677" s="9">
        <v>1032.7499999999995</v>
      </c>
      <c r="G677" s="9">
        <v>-40381.990000000005</v>
      </c>
    </row>
    <row r="678" spans="2:9" ht="15.75" thickBot="1">
      <c r="B678" s="9" t="s">
        <v>29</v>
      </c>
      <c r="C678" s="10" t="s">
        <v>654</v>
      </c>
      <c r="D678" s="9" t="s">
        <v>1533</v>
      </c>
      <c r="E678" s="9">
        <v>120143.75000000001</v>
      </c>
      <c r="F678" s="9">
        <v>1166.7500000000002</v>
      </c>
      <c r="G678" s="9">
        <v>118977.00000000001</v>
      </c>
    </row>
    <row r="679" spans="2:9" ht="15.75" thickBot="1">
      <c r="B679" s="76" t="s">
        <v>29</v>
      </c>
      <c r="C679" s="78"/>
      <c r="D679" s="66"/>
      <c r="E679" s="66">
        <f>SUM(E677:E678)</f>
        <v>80794.510000000009</v>
      </c>
      <c r="F679" s="66">
        <f t="shared" ref="F679:G679" si="19">SUM(F677:F678)</f>
        <v>2199.5</v>
      </c>
      <c r="G679" s="66">
        <f t="shared" si="19"/>
        <v>78595.010000000009</v>
      </c>
      <c r="I679" s="82" t="s">
        <v>1941</v>
      </c>
    </row>
    <row r="680" spans="2:9">
      <c r="B680" s="75"/>
      <c r="C680" s="80"/>
      <c r="D680" s="75"/>
      <c r="E680" s="75"/>
      <c r="F680" s="75"/>
      <c r="G680" s="75"/>
    </row>
    <row r="681" spans="2:9">
      <c r="B681" s="9"/>
      <c r="C681" s="10"/>
      <c r="D681" s="9"/>
      <c r="E681" s="9"/>
      <c r="F681" s="9"/>
      <c r="G681" s="9"/>
    </row>
    <row r="682" spans="2:9">
      <c r="B682" s="9" t="s">
        <v>31</v>
      </c>
      <c r="C682" s="10" t="s">
        <v>664</v>
      </c>
      <c r="D682" s="9" t="s">
        <v>1535</v>
      </c>
      <c r="E682" s="9">
        <v>147504.95999999999</v>
      </c>
      <c r="F682" s="9">
        <v>0</v>
      </c>
      <c r="G682" s="9">
        <v>147504.95999999999</v>
      </c>
    </row>
    <row r="683" spans="2:9">
      <c r="B683" s="9" t="s">
        <v>31</v>
      </c>
      <c r="C683" s="10" t="s">
        <v>665</v>
      </c>
      <c r="D683" s="9" t="s">
        <v>1536</v>
      </c>
      <c r="E683" s="9">
        <v>112607.58</v>
      </c>
      <c r="F683" s="9">
        <v>0</v>
      </c>
      <c r="G683" s="9">
        <v>112607.58</v>
      </c>
    </row>
    <row r="684" spans="2:9" ht="15.75" thickBot="1">
      <c r="B684" s="9" t="s">
        <v>31</v>
      </c>
      <c r="C684" s="10" t="s">
        <v>666</v>
      </c>
      <c r="D684" s="9" t="s">
        <v>1537</v>
      </c>
      <c r="E684" s="9">
        <v>37555.9</v>
      </c>
      <c r="F684" s="9">
        <v>52.359999999999992</v>
      </c>
      <c r="G684" s="9">
        <v>37503.54</v>
      </c>
    </row>
    <row r="685" spans="2:9" ht="15.75" thickBot="1">
      <c r="B685" s="76" t="s">
        <v>31</v>
      </c>
      <c r="C685" s="78"/>
      <c r="D685" s="66"/>
      <c r="E685" s="66">
        <f>SUM(E682:E684)</f>
        <v>297668.44</v>
      </c>
      <c r="F685" s="66">
        <f t="shared" ref="F685:G685" si="20">SUM(F682:F684)</f>
        <v>52.359999999999992</v>
      </c>
      <c r="G685" s="66">
        <f t="shared" si="20"/>
        <v>297616.07999999996</v>
      </c>
      <c r="I685" s="82" t="s">
        <v>1941</v>
      </c>
    </row>
    <row r="686" spans="2:9">
      <c r="B686" s="9"/>
      <c r="C686" s="10"/>
      <c r="D686" s="9"/>
      <c r="E686" s="9"/>
      <c r="F686" s="9"/>
      <c r="G686" s="9"/>
    </row>
    <row r="687" spans="2:9">
      <c r="B687" s="9"/>
      <c r="C687" s="10"/>
      <c r="D687" s="9"/>
      <c r="E687" s="9"/>
      <c r="F687" s="9"/>
      <c r="G687" s="9"/>
    </row>
    <row r="688" spans="2:9">
      <c r="B688" s="9" t="s">
        <v>32</v>
      </c>
      <c r="C688" s="10" t="s">
        <v>667</v>
      </c>
      <c r="D688" s="9" t="s">
        <v>1538</v>
      </c>
      <c r="E688" s="9">
        <v>1192962.52</v>
      </c>
      <c r="F688" s="9">
        <v>958391.29999999993</v>
      </c>
      <c r="G688" s="9">
        <v>234571.22000000006</v>
      </c>
    </row>
    <row r="689" spans="2:9">
      <c r="B689" s="9" t="s">
        <v>32</v>
      </c>
      <c r="C689" s="10" t="s">
        <v>668</v>
      </c>
      <c r="D689" s="9" t="s">
        <v>1539</v>
      </c>
      <c r="E689" s="9">
        <v>1042537.3600000002</v>
      </c>
      <c r="F689" s="9">
        <v>819746.52000000014</v>
      </c>
      <c r="G689" s="9">
        <v>222790.84000000005</v>
      </c>
    </row>
    <row r="690" spans="2:9">
      <c r="B690" s="9" t="s">
        <v>32</v>
      </c>
      <c r="C690" s="10" t="s">
        <v>669</v>
      </c>
      <c r="D690" s="9" t="s">
        <v>1540</v>
      </c>
      <c r="E690" s="9">
        <v>653.86999999999989</v>
      </c>
      <c r="F690" s="9">
        <v>0</v>
      </c>
      <c r="G690" s="9">
        <v>653.86999999999989</v>
      </c>
    </row>
    <row r="691" spans="2:9">
      <c r="B691" s="9" t="s">
        <v>32</v>
      </c>
      <c r="C691" s="10" t="s">
        <v>670</v>
      </c>
      <c r="D691" s="9" t="s">
        <v>1144</v>
      </c>
      <c r="E691" s="9">
        <v>-4465.87</v>
      </c>
      <c r="F691" s="9">
        <v>0</v>
      </c>
      <c r="G691" s="9">
        <v>-4465.87</v>
      </c>
    </row>
    <row r="692" spans="2:9" ht="15.75" thickBot="1">
      <c r="B692" s="9" t="s">
        <v>32</v>
      </c>
      <c r="C692" s="10" t="s">
        <v>671</v>
      </c>
      <c r="D692" s="9" t="s">
        <v>1541</v>
      </c>
      <c r="E692" s="9">
        <v>-228.11999999999989</v>
      </c>
      <c r="F692" s="9">
        <v>0</v>
      </c>
      <c r="G692" s="9">
        <v>-228.11999999999989</v>
      </c>
    </row>
    <row r="693" spans="2:9" ht="15.75" thickBot="1">
      <c r="B693" s="76" t="s">
        <v>32</v>
      </c>
      <c r="C693" s="78"/>
      <c r="D693" s="66"/>
      <c r="E693" s="66">
        <f>SUM(E688:E692)</f>
        <v>2231459.7600000002</v>
      </c>
      <c r="F693" s="66">
        <f t="shared" ref="F693:G693" si="21">SUM(F688:F692)</f>
        <v>1778137.82</v>
      </c>
      <c r="G693" s="66">
        <f t="shared" si="21"/>
        <v>453321.94000000012</v>
      </c>
      <c r="I693" s="82" t="s">
        <v>1941</v>
      </c>
    </row>
    <row r="694" spans="2:9">
      <c r="B694" s="9"/>
      <c r="C694" s="10"/>
      <c r="D694" s="9"/>
      <c r="E694" s="9"/>
      <c r="F694" s="9"/>
      <c r="G694" s="9"/>
    </row>
    <row r="695" spans="2:9">
      <c r="B695" s="9"/>
      <c r="C695" s="10"/>
      <c r="D695" s="9"/>
      <c r="E695" s="9"/>
      <c r="F695" s="9"/>
      <c r="G695" s="9"/>
    </row>
    <row r="696" spans="2:9">
      <c r="B696" s="9" t="s">
        <v>33</v>
      </c>
      <c r="C696" s="10" t="s">
        <v>672</v>
      </c>
      <c r="D696" s="9" t="s">
        <v>1542</v>
      </c>
      <c r="E696" s="9">
        <v>-70709.989999999962</v>
      </c>
      <c r="F696" s="9">
        <v>0</v>
      </c>
      <c r="G696" s="9">
        <v>-70709.989999999962</v>
      </c>
      <c r="I696" s="82" t="s">
        <v>1941</v>
      </c>
    </row>
    <row r="697" spans="2:9">
      <c r="B697" s="9"/>
      <c r="C697" s="10"/>
      <c r="D697" s="9"/>
      <c r="E697" s="9"/>
      <c r="F697" s="9"/>
      <c r="G697" s="9"/>
    </row>
    <row r="698" spans="2:9">
      <c r="B698" s="9"/>
      <c r="C698" s="10"/>
      <c r="D698" s="9"/>
      <c r="E698" s="9"/>
      <c r="F698" s="9"/>
      <c r="G698" s="9"/>
    </row>
    <row r="699" spans="2:9">
      <c r="B699" s="9" t="s">
        <v>34</v>
      </c>
      <c r="C699" s="10" t="s">
        <v>673</v>
      </c>
      <c r="D699" s="9" t="s">
        <v>1543</v>
      </c>
      <c r="E699" s="9">
        <v>14437.080000000002</v>
      </c>
      <c r="F699" s="9">
        <v>2179.9399999999996</v>
      </c>
      <c r="G699" s="9">
        <v>12257.140000000003</v>
      </c>
    </row>
    <row r="700" spans="2:9">
      <c r="B700" s="9" t="s">
        <v>34</v>
      </c>
      <c r="C700" s="10" t="s">
        <v>674</v>
      </c>
      <c r="D700" s="9" t="s">
        <v>1544</v>
      </c>
      <c r="E700" s="9">
        <v>519.8599999999999</v>
      </c>
      <c r="F700" s="9">
        <v>-2.4699999999999998</v>
      </c>
      <c r="G700" s="9">
        <v>522.32999999999993</v>
      </c>
    </row>
    <row r="701" spans="2:9">
      <c r="B701" s="9" t="s">
        <v>34</v>
      </c>
      <c r="C701" s="10" t="s">
        <v>675</v>
      </c>
      <c r="D701" s="9" t="s">
        <v>1545</v>
      </c>
      <c r="E701" s="9">
        <v>20</v>
      </c>
      <c r="F701" s="9">
        <v>0</v>
      </c>
      <c r="G701" s="9">
        <v>20</v>
      </c>
    </row>
    <row r="702" spans="2:9">
      <c r="B702" s="9" t="s">
        <v>34</v>
      </c>
      <c r="C702" s="10" t="s">
        <v>676</v>
      </c>
      <c r="D702" s="9" t="s">
        <v>1546</v>
      </c>
      <c r="E702" s="9">
        <v>14555.200000000003</v>
      </c>
      <c r="F702" s="9">
        <v>1461.1499999999999</v>
      </c>
      <c r="G702" s="9">
        <v>13094.050000000003</v>
      </c>
    </row>
    <row r="703" spans="2:9">
      <c r="B703" s="9" t="s">
        <v>34</v>
      </c>
      <c r="C703" s="10" t="s">
        <v>677</v>
      </c>
      <c r="D703" s="9" t="s">
        <v>1547</v>
      </c>
      <c r="E703" s="9">
        <v>1435.1100000000001</v>
      </c>
      <c r="F703" s="9">
        <v>-8.66</v>
      </c>
      <c r="G703" s="9">
        <v>1443.7700000000002</v>
      </c>
    </row>
    <row r="704" spans="2:9">
      <c r="B704" s="9" t="s">
        <v>34</v>
      </c>
      <c r="C704" s="10" t="s">
        <v>678</v>
      </c>
      <c r="D704" s="9" t="s">
        <v>1548</v>
      </c>
      <c r="E704" s="9">
        <v>23870.15</v>
      </c>
      <c r="F704" s="9">
        <v>88.220000000000013</v>
      </c>
      <c r="G704" s="9">
        <v>23781.93</v>
      </c>
    </row>
    <row r="705" spans="2:9">
      <c r="B705" s="9" t="s">
        <v>34</v>
      </c>
      <c r="C705" s="10" t="s">
        <v>679</v>
      </c>
      <c r="D705" s="9" t="s">
        <v>1397</v>
      </c>
      <c r="E705" s="9">
        <v>8604.9500000000007</v>
      </c>
      <c r="F705" s="9">
        <v>8500</v>
      </c>
      <c r="G705" s="9">
        <v>104.95000000000073</v>
      </c>
    </row>
    <row r="706" spans="2:9">
      <c r="B706" s="9" t="s">
        <v>34</v>
      </c>
      <c r="C706" s="10" t="s">
        <v>680</v>
      </c>
      <c r="D706" s="9" t="s">
        <v>1548</v>
      </c>
      <c r="E706" s="9">
        <v>5422.15</v>
      </c>
      <c r="F706" s="9">
        <v>5.7299999999999995</v>
      </c>
      <c r="G706" s="9">
        <v>5416.42</v>
      </c>
    </row>
    <row r="707" spans="2:9">
      <c r="B707" s="9" t="s">
        <v>34</v>
      </c>
      <c r="C707" s="10" t="s">
        <v>681</v>
      </c>
      <c r="D707" s="9" t="s">
        <v>1549</v>
      </c>
      <c r="E707" s="9">
        <v>6985.5700000000006</v>
      </c>
      <c r="F707" s="9">
        <v>575.88000000000022</v>
      </c>
      <c r="G707" s="9">
        <v>6409.6900000000005</v>
      </c>
    </row>
    <row r="708" spans="2:9" ht="15.75" thickBot="1">
      <c r="B708" s="9" t="s">
        <v>34</v>
      </c>
      <c r="C708" s="10" t="s">
        <v>682</v>
      </c>
      <c r="D708" s="9" t="s">
        <v>1550</v>
      </c>
      <c r="E708" s="9">
        <v>8558.119999999999</v>
      </c>
      <c r="F708" s="9">
        <v>2092.2800000000007</v>
      </c>
      <c r="G708" s="9">
        <v>6465.8399999999983</v>
      </c>
    </row>
    <row r="709" spans="2:9" ht="15.75" thickBot="1">
      <c r="B709" s="76" t="s">
        <v>34</v>
      </c>
      <c r="C709" s="78"/>
      <c r="D709" s="66"/>
      <c r="E709" s="66">
        <f>SUM(E699:E708)</f>
        <v>84408.19</v>
      </c>
      <c r="F709" s="66">
        <f t="shared" ref="F709:G709" si="22">SUM(F699:F708)</f>
        <v>14892.070000000002</v>
      </c>
      <c r="G709" s="66">
        <f t="shared" si="22"/>
        <v>69516.12</v>
      </c>
      <c r="I709" s="82" t="s">
        <v>1941</v>
      </c>
    </row>
    <row r="710" spans="2:9">
      <c r="B710" s="9"/>
      <c r="C710" s="10"/>
      <c r="D710" s="9"/>
      <c r="E710" s="9"/>
      <c r="F710" s="9"/>
      <c r="G710" s="9"/>
    </row>
    <row r="711" spans="2:9">
      <c r="B711" s="9"/>
      <c r="C711" s="10"/>
      <c r="D711" s="9"/>
      <c r="E711" s="9"/>
      <c r="F711" s="9"/>
      <c r="G711" s="9"/>
    </row>
    <row r="712" spans="2:9">
      <c r="B712" s="9" t="s">
        <v>684</v>
      </c>
      <c r="C712" s="10" t="s">
        <v>685</v>
      </c>
      <c r="D712" s="9" t="s">
        <v>1552</v>
      </c>
      <c r="E712" s="9">
        <v>4236985</v>
      </c>
      <c r="F712" s="9">
        <v>0</v>
      </c>
      <c r="G712" s="9">
        <v>4236985</v>
      </c>
      <c r="I712" s="82" t="s">
        <v>1941</v>
      </c>
    </row>
    <row r="713" spans="2:9" ht="15.75" thickBot="1">
      <c r="B713" s="9" t="s">
        <v>684</v>
      </c>
      <c r="C713" s="10"/>
      <c r="D713" s="9" t="s">
        <v>1961</v>
      </c>
      <c r="E713" s="9">
        <v>-3769709.47580363</v>
      </c>
      <c r="F713" s="9">
        <v>0</v>
      </c>
      <c r="G713" s="9">
        <v>-3769709.47580363</v>
      </c>
    </row>
    <row r="714" spans="2:9" ht="15.75" thickBot="1">
      <c r="B714" s="76" t="s">
        <v>684</v>
      </c>
      <c r="C714" s="78"/>
      <c r="D714" s="66"/>
      <c r="E714" s="66">
        <f>SUM(E712:E713)</f>
        <v>467275.52419637004</v>
      </c>
      <c r="F714" s="66">
        <f t="shared" ref="F714:G714" si="23">SUM(F712:F713)</f>
        <v>0</v>
      </c>
      <c r="G714" s="66">
        <f t="shared" si="23"/>
        <v>467275.52419637004</v>
      </c>
    </row>
    <row r="715" spans="2:9">
      <c r="B715" s="9"/>
      <c r="C715" s="10"/>
      <c r="D715" s="9"/>
      <c r="E715" s="9"/>
      <c r="F715" s="9"/>
      <c r="G715" s="9"/>
    </row>
    <row r="716" spans="2:9">
      <c r="B716" s="9"/>
      <c r="C716" s="10"/>
      <c r="D716" s="9"/>
      <c r="E716" s="9"/>
      <c r="F716" s="9"/>
      <c r="G716" s="9"/>
    </row>
    <row r="717" spans="2:9">
      <c r="B717" s="9" t="s">
        <v>686</v>
      </c>
      <c r="C717" s="10" t="s">
        <v>687</v>
      </c>
      <c r="D717" s="89" t="s">
        <v>1553</v>
      </c>
      <c r="E717" s="10">
        <v>7793521</v>
      </c>
      <c r="F717" s="10">
        <v>0</v>
      </c>
      <c r="G717" s="10">
        <v>7793521</v>
      </c>
      <c r="I717" s="82" t="s">
        <v>1941</v>
      </c>
    </row>
    <row r="718" spans="2:9" ht="15.75" thickBot="1">
      <c r="B718" s="9" t="s">
        <v>686</v>
      </c>
      <c r="C718" s="10"/>
      <c r="D718" s="9" t="s">
        <v>1961</v>
      </c>
      <c r="E718" s="9">
        <v>-6937212.66660685</v>
      </c>
      <c r="F718" s="9">
        <v>0</v>
      </c>
      <c r="G718" s="9">
        <v>-6937212.66660685</v>
      </c>
    </row>
    <row r="719" spans="2:9" ht="15.75" thickBot="1">
      <c r="B719" s="76" t="s">
        <v>686</v>
      </c>
      <c r="C719" s="78"/>
      <c r="D719" s="66"/>
      <c r="E719" s="66">
        <f>SUM(E717:E718)</f>
        <v>856308.33339315001</v>
      </c>
      <c r="F719" s="66">
        <f t="shared" ref="F719:G719" si="24">SUM(F717:F718)</f>
        <v>0</v>
      </c>
      <c r="G719" s="66">
        <f t="shared" si="24"/>
        <v>856308.33339315001</v>
      </c>
    </row>
    <row r="720" spans="2:9">
      <c r="B720" s="9"/>
      <c r="C720" s="10"/>
      <c r="D720" s="9"/>
      <c r="E720" s="9"/>
      <c r="F720" s="9"/>
      <c r="G720" s="9"/>
    </row>
    <row r="721" spans="2:9">
      <c r="B721" s="9"/>
      <c r="C721" s="10"/>
      <c r="D721" s="9"/>
      <c r="E721" s="9"/>
      <c r="F721" s="9"/>
      <c r="G721" s="9"/>
    </row>
    <row r="722" spans="2:9">
      <c r="B722" s="9" t="s">
        <v>688</v>
      </c>
      <c r="C722" s="10" t="s">
        <v>689</v>
      </c>
      <c r="D722" s="9" t="s">
        <v>1554</v>
      </c>
      <c r="E722" s="9">
        <v>2195284</v>
      </c>
      <c r="F722" s="9">
        <v>0</v>
      </c>
      <c r="G722" s="9">
        <v>2195284</v>
      </c>
      <c r="I722" s="82" t="s">
        <v>1941</v>
      </c>
    </row>
    <row r="723" spans="2:9" ht="15.75" thickBot="1">
      <c r="B723" s="9" t="s">
        <v>688</v>
      </c>
      <c r="C723" s="9"/>
      <c r="D723" s="9" t="s">
        <v>1961</v>
      </c>
      <c r="E723" s="9">
        <v>-1952870.1658540501</v>
      </c>
      <c r="F723" s="9">
        <v>0</v>
      </c>
      <c r="G723" s="9">
        <v>-1952870.1658540501</v>
      </c>
    </row>
    <row r="724" spans="2:9" ht="15.75" thickBot="1">
      <c r="B724" s="76" t="s">
        <v>688</v>
      </c>
      <c r="C724" s="78"/>
      <c r="D724" s="66"/>
      <c r="E724" s="66">
        <f>SUM(E722:E723)</f>
        <v>242413.83414594992</v>
      </c>
      <c r="F724" s="66">
        <f t="shared" ref="F724:G724" si="25">SUM(F722:F723)</f>
        <v>0</v>
      </c>
      <c r="G724" s="66">
        <f t="shared" si="25"/>
        <v>242413.83414594992</v>
      </c>
    </row>
    <row r="725" spans="2:9">
      <c r="B725" s="9"/>
      <c r="C725" s="10"/>
      <c r="D725" s="9"/>
      <c r="E725" s="9"/>
      <c r="F725" s="9"/>
      <c r="G725" s="9"/>
    </row>
    <row r="726" spans="2:9">
      <c r="B726" s="9"/>
      <c r="C726" s="10"/>
      <c r="D726" s="9"/>
      <c r="E726" s="9"/>
      <c r="F726" s="9"/>
      <c r="G726" s="9"/>
    </row>
    <row r="727" spans="2:9">
      <c r="B727" s="9" t="s">
        <v>35</v>
      </c>
      <c r="C727" s="10" t="s">
        <v>683</v>
      </c>
      <c r="D727" s="9" t="s">
        <v>1551</v>
      </c>
      <c r="E727" s="9">
        <v>178166.65999999997</v>
      </c>
      <c r="F727" s="9">
        <v>0</v>
      </c>
      <c r="G727" s="9">
        <v>178166.65999999997</v>
      </c>
      <c r="I727" s="82" t="s">
        <v>1941</v>
      </c>
    </row>
    <row r="728" spans="2:9">
      <c r="B728" s="9"/>
      <c r="C728" s="10"/>
      <c r="D728" s="9"/>
      <c r="E728" s="9"/>
      <c r="F728" s="9"/>
      <c r="G728" s="9"/>
    </row>
    <row r="729" spans="2:9">
      <c r="B729" s="9"/>
      <c r="C729" s="10"/>
      <c r="D729" s="9"/>
      <c r="E729" s="9"/>
      <c r="F729" s="9"/>
      <c r="G729" s="9"/>
    </row>
    <row r="730" spans="2:9">
      <c r="B730" s="9" t="s">
        <v>36</v>
      </c>
      <c r="C730" s="10" t="s">
        <v>757</v>
      </c>
      <c r="D730" s="9" t="s">
        <v>1620</v>
      </c>
      <c r="E730" s="9">
        <v>474506.85</v>
      </c>
      <c r="F730" s="9">
        <v>283113.06000000006</v>
      </c>
      <c r="G730" s="9">
        <v>191393.78999999992</v>
      </c>
    </row>
    <row r="731" spans="2:9">
      <c r="B731" s="9" t="s">
        <v>36</v>
      </c>
      <c r="C731" s="10" t="s">
        <v>758</v>
      </c>
      <c r="D731" s="9" t="s">
        <v>1620</v>
      </c>
      <c r="E731" s="9">
        <v>469754.69000000029</v>
      </c>
      <c r="F731" s="9">
        <v>247311.25000000023</v>
      </c>
      <c r="G731" s="9">
        <v>222443.44000000003</v>
      </c>
    </row>
    <row r="732" spans="2:9">
      <c r="B732" s="9" t="s">
        <v>36</v>
      </c>
      <c r="C732" s="10" t="s">
        <v>759</v>
      </c>
      <c r="D732" s="9" t="s">
        <v>1621</v>
      </c>
      <c r="E732" s="9">
        <v>180932.63999999998</v>
      </c>
      <c r="F732" s="9">
        <v>171404.76999999993</v>
      </c>
      <c r="G732" s="9">
        <v>9527.8700000000463</v>
      </c>
    </row>
    <row r="733" spans="2:9">
      <c r="B733" s="9" t="s">
        <v>36</v>
      </c>
      <c r="C733" s="10" t="s">
        <v>760</v>
      </c>
      <c r="D733" s="9" t="s">
        <v>1622</v>
      </c>
      <c r="E733" s="9">
        <v>2843.0200000000004</v>
      </c>
      <c r="F733" s="9">
        <v>771.20000000000039</v>
      </c>
      <c r="G733" s="9">
        <v>2071.8200000000002</v>
      </c>
    </row>
    <row r="734" spans="2:9">
      <c r="B734" s="9" t="s">
        <v>36</v>
      </c>
      <c r="C734" s="10" t="s">
        <v>761</v>
      </c>
      <c r="D734" s="9" t="s">
        <v>1623</v>
      </c>
      <c r="E734" s="9">
        <v>32668.649999999991</v>
      </c>
      <c r="F734" s="9">
        <v>22295.439999999988</v>
      </c>
      <c r="G734" s="9">
        <v>10373.210000000003</v>
      </c>
    </row>
    <row r="735" spans="2:9" ht="15.75" thickBot="1">
      <c r="B735" s="9" t="s">
        <v>36</v>
      </c>
      <c r="C735" s="10" t="s">
        <v>762</v>
      </c>
      <c r="D735" s="9" t="s">
        <v>1624</v>
      </c>
      <c r="E735" s="9">
        <v>459.88999999999942</v>
      </c>
      <c r="F735" s="9">
        <v>12688.809999999996</v>
      </c>
      <c r="G735" s="9">
        <v>-12228.919999999996</v>
      </c>
    </row>
    <row r="736" spans="2:9" ht="15.75" thickBot="1">
      <c r="B736" s="76" t="s">
        <v>36</v>
      </c>
      <c r="C736" s="78"/>
      <c r="D736" s="66"/>
      <c r="E736" s="66">
        <f>SUM(E730:E735)</f>
        <v>1161165.74</v>
      </c>
      <c r="F736" s="66">
        <f t="shared" ref="F736:G736" si="26">SUM(F730:F735)</f>
        <v>737584.53</v>
      </c>
      <c r="G736" s="66">
        <f t="shared" si="26"/>
        <v>423581.21000000008</v>
      </c>
      <c r="I736" s="82" t="s">
        <v>1941</v>
      </c>
    </row>
    <row r="737" spans="2:9">
      <c r="B737" s="9"/>
      <c r="C737" s="10"/>
      <c r="D737" s="9"/>
      <c r="E737" s="9"/>
      <c r="F737" s="9"/>
      <c r="G737" s="9"/>
    </row>
    <row r="738" spans="2:9">
      <c r="B738" s="9"/>
      <c r="C738" s="10"/>
      <c r="D738" s="9"/>
      <c r="E738" s="9"/>
      <c r="F738" s="9"/>
      <c r="G738" s="9"/>
    </row>
    <row r="739" spans="2:9">
      <c r="B739" s="9" t="s">
        <v>38</v>
      </c>
      <c r="C739" s="10" t="s">
        <v>763</v>
      </c>
      <c r="D739" s="9" t="s">
        <v>1625</v>
      </c>
      <c r="E739" s="9">
        <v>731984.74000000011</v>
      </c>
      <c r="F739" s="9">
        <v>524315.53</v>
      </c>
      <c r="G739" s="9">
        <v>207669.21000000005</v>
      </c>
    </row>
    <row r="740" spans="2:9">
      <c r="B740" s="9" t="s">
        <v>38</v>
      </c>
      <c r="C740" s="10" t="s">
        <v>764</v>
      </c>
      <c r="D740" s="9" t="s">
        <v>1625</v>
      </c>
      <c r="E740" s="9">
        <v>679883.19</v>
      </c>
      <c r="F740" s="9">
        <v>469846.08000000007</v>
      </c>
      <c r="G740" s="9">
        <v>210037.10999999993</v>
      </c>
    </row>
    <row r="741" spans="2:9">
      <c r="B741" s="9" t="s">
        <v>38</v>
      </c>
      <c r="C741" s="10" t="s">
        <v>765</v>
      </c>
      <c r="D741" s="9" t="s">
        <v>1626</v>
      </c>
      <c r="E741" s="9">
        <v>617.53999999999974</v>
      </c>
      <c r="F741" s="9">
        <v>765.58999999999992</v>
      </c>
      <c r="G741" s="9">
        <v>-148.05000000000018</v>
      </c>
    </row>
    <row r="742" spans="2:9">
      <c r="B742" s="9" t="s">
        <v>38</v>
      </c>
      <c r="C742" s="10" t="s">
        <v>766</v>
      </c>
      <c r="D742" s="9" t="s">
        <v>1627</v>
      </c>
      <c r="E742" s="9">
        <v>403.25000000000045</v>
      </c>
      <c r="F742" s="9">
        <v>665.0400000000003</v>
      </c>
      <c r="G742" s="9">
        <v>-261.78999999999985</v>
      </c>
    </row>
    <row r="743" spans="2:9">
      <c r="B743" s="9" t="s">
        <v>38</v>
      </c>
      <c r="C743" s="10" t="s">
        <v>767</v>
      </c>
      <c r="D743" s="9" t="s">
        <v>1628</v>
      </c>
      <c r="E743" s="9">
        <v>451.21000000000009</v>
      </c>
      <c r="F743" s="9">
        <v>384.2700000000001</v>
      </c>
      <c r="G743" s="9">
        <v>66.94</v>
      </c>
    </row>
    <row r="744" spans="2:9">
      <c r="B744" s="9" t="s">
        <v>38</v>
      </c>
      <c r="C744" s="10" t="s">
        <v>768</v>
      </c>
      <c r="D744" s="9" t="s">
        <v>1629</v>
      </c>
      <c r="E744" s="9">
        <v>2328.5100000000007</v>
      </c>
      <c r="F744" s="9">
        <v>1944.5600000000004</v>
      </c>
      <c r="G744" s="9">
        <v>383.95000000000027</v>
      </c>
    </row>
    <row r="745" spans="2:9" ht="15.75" thickBot="1">
      <c r="B745" s="9" t="s">
        <v>38</v>
      </c>
      <c r="C745" s="10" t="s">
        <v>769</v>
      </c>
      <c r="D745" s="9" t="s">
        <v>1630</v>
      </c>
      <c r="E745" s="9">
        <v>213156.16999999987</v>
      </c>
      <c r="F745" s="9">
        <v>154686.88999999987</v>
      </c>
      <c r="G745" s="9">
        <v>58469.280000000013</v>
      </c>
    </row>
    <row r="746" spans="2:9" ht="15.75" thickBot="1">
      <c r="B746" s="76" t="s">
        <v>1946</v>
      </c>
      <c r="C746" s="78"/>
      <c r="D746" s="66"/>
      <c r="E746" s="66">
        <f>SUM(E739:E745)</f>
        <v>1628824.61</v>
      </c>
      <c r="F746" s="66">
        <f t="shared" ref="F746:G746" si="27">SUM(F739:F745)</f>
        <v>1152607.96</v>
      </c>
      <c r="G746" s="66">
        <f t="shared" si="27"/>
        <v>476216.65</v>
      </c>
      <c r="I746" s="82" t="s">
        <v>1941</v>
      </c>
    </row>
    <row r="747" spans="2:9">
      <c r="B747" s="9"/>
      <c r="C747" s="10"/>
      <c r="D747" s="9"/>
      <c r="E747" s="9"/>
      <c r="F747" s="9"/>
      <c r="G747" s="9"/>
    </row>
    <row r="748" spans="2:9">
      <c r="B748" s="9"/>
      <c r="C748" s="10"/>
      <c r="D748" s="9"/>
      <c r="E748" s="9"/>
      <c r="F748" s="9"/>
      <c r="G748" s="9"/>
    </row>
    <row r="749" spans="2:9">
      <c r="B749" s="9" t="s">
        <v>39</v>
      </c>
      <c r="C749" s="10" t="s">
        <v>770</v>
      </c>
      <c r="D749" s="9" t="s">
        <v>1631</v>
      </c>
      <c r="E749" s="9">
        <v>14503.099999999831</v>
      </c>
      <c r="F749" s="9">
        <v>199792.81999999998</v>
      </c>
      <c r="G749" s="9">
        <v>-185289.72000000015</v>
      </c>
    </row>
    <row r="750" spans="2:9" ht="15.75" thickBot="1">
      <c r="B750" s="9" t="s">
        <v>39</v>
      </c>
      <c r="C750" s="10" t="s">
        <v>771</v>
      </c>
      <c r="D750" s="9" t="s">
        <v>1631</v>
      </c>
      <c r="E750" s="9">
        <v>224431.48999999987</v>
      </c>
      <c r="F750" s="9">
        <v>165816.43</v>
      </c>
      <c r="G750" s="9">
        <v>58615.059999999896</v>
      </c>
    </row>
    <row r="751" spans="2:9" ht="15.75" thickBot="1">
      <c r="B751" s="76" t="s">
        <v>1947</v>
      </c>
      <c r="C751" s="78"/>
      <c r="D751" s="66"/>
      <c r="E751" s="66">
        <f>SUM(E749:E750)</f>
        <v>238934.58999999971</v>
      </c>
      <c r="F751" s="66">
        <f t="shared" ref="F751:G751" si="28">SUM(F749:F750)</f>
        <v>365609.25</v>
      </c>
      <c r="G751" s="66">
        <f t="shared" si="28"/>
        <v>-126674.66000000025</v>
      </c>
      <c r="I751" s="82" t="s">
        <v>1941</v>
      </c>
    </row>
    <row r="752" spans="2:9">
      <c r="B752" s="9"/>
      <c r="C752" s="10"/>
      <c r="D752" s="9"/>
      <c r="E752" s="9"/>
      <c r="F752" s="9"/>
      <c r="G752" s="9"/>
    </row>
    <row r="753" spans="2:7">
      <c r="B753" s="9"/>
      <c r="C753" s="10"/>
      <c r="D753" s="9"/>
      <c r="E753" s="9"/>
      <c r="F753" s="9"/>
      <c r="G753" s="9"/>
    </row>
    <row r="754" spans="2:7">
      <c r="B754" s="9" t="s">
        <v>37</v>
      </c>
      <c r="C754" s="10" t="s">
        <v>690</v>
      </c>
      <c r="D754" s="9" t="s">
        <v>1555</v>
      </c>
      <c r="E754" s="9">
        <v>70996.790000000008</v>
      </c>
      <c r="F754" s="9">
        <v>34798.830000000009</v>
      </c>
      <c r="G754" s="9">
        <v>36197.960000000006</v>
      </c>
    </row>
    <row r="755" spans="2:7">
      <c r="B755" s="9" t="s">
        <v>37</v>
      </c>
      <c r="C755" s="10" t="s">
        <v>691</v>
      </c>
      <c r="D755" s="9" t="s">
        <v>1556</v>
      </c>
      <c r="E755" s="9">
        <v>102.22999999999998</v>
      </c>
      <c r="F755" s="9">
        <v>102.27999999999997</v>
      </c>
      <c r="G755" s="9">
        <v>-4.9999999999997158E-2</v>
      </c>
    </row>
    <row r="756" spans="2:7">
      <c r="B756" s="9" t="s">
        <v>37</v>
      </c>
      <c r="C756" s="10" t="s">
        <v>692</v>
      </c>
      <c r="D756" s="9" t="s">
        <v>1557</v>
      </c>
      <c r="E756" s="9">
        <v>8482.5699999999979</v>
      </c>
      <c r="F756" s="9">
        <v>8084.3399999999983</v>
      </c>
      <c r="G756" s="9">
        <v>398.23</v>
      </c>
    </row>
    <row r="757" spans="2:7">
      <c r="B757" s="9" t="s">
        <v>37</v>
      </c>
      <c r="C757" s="10" t="s">
        <v>693</v>
      </c>
      <c r="D757" s="9" t="s">
        <v>1558</v>
      </c>
      <c r="E757" s="9">
        <v>7033.2799999999988</v>
      </c>
      <c r="F757" s="9">
        <v>-15.62</v>
      </c>
      <c r="G757" s="9">
        <v>7048.8999999999987</v>
      </c>
    </row>
    <row r="758" spans="2:7">
      <c r="B758" s="9" t="s">
        <v>37</v>
      </c>
      <c r="C758" s="10" t="s">
        <v>694</v>
      </c>
      <c r="D758" s="9" t="s">
        <v>1559</v>
      </c>
      <c r="E758" s="9">
        <v>32.19</v>
      </c>
      <c r="F758" s="9">
        <v>20.399999999999995</v>
      </c>
      <c r="G758" s="9">
        <v>11.79</v>
      </c>
    </row>
    <row r="759" spans="2:7">
      <c r="B759" s="9" t="s">
        <v>37</v>
      </c>
      <c r="C759" s="10" t="s">
        <v>695</v>
      </c>
      <c r="D759" s="9" t="s">
        <v>1560</v>
      </c>
      <c r="E759" s="9">
        <v>18118.229999999996</v>
      </c>
      <c r="F759" s="9">
        <v>10134.699999999997</v>
      </c>
      <c r="G759" s="9">
        <v>7983.5300000000007</v>
      </c>
    </row>
    <row r="760" spans="2:7">
      <c r="B760" s="9" t="s">
        <v>37</v>
      </c>
      <c r="C760" s="10" t="s">
        <v>696</v>
      </c>
      <c r="D760" s="9" t="s">
        <v>1561</v>
      </c>
      <c r="E760" s="9">
        <v>2158.639999999999</v>
      </c>
      <c r="F760" s="9">
        <v>1414.8699999999994</v>
      </c>
      <c r="G760" s="9">
        <v>743.76999999999964</v>
      </c>
    </row>
    <row r="761" spans="2:7">
      <c r="B761" s="9" t="s">
        <v>37</v>
      </c>
      <c r="C761" s="10" t="s">
        <v>697</v>
      </c>
      <c r="D761" s="9" t="s">
        <v>1562</v>
      </c>
      <c r="E761" s="9">
        <v>74324.300000000032</v>
      </c>
      <c r="F761" s="9">
        <v>70526.530000000028</v>
      </c>
      <c r="G761" s="9">
        <v>3797.7700000000004</v>
      </c>
    </row>
    <row r="762" spans="2:7">
      <c r="B762" s="9" t="s">
        <v>37</v>
      </c>
      <c r="C762" s="10" t="s">
        <v>698</v>
      </c>
      <c r="D762" s="9" t="s">
        <v>1563</v>
      </c>
      <c r="E762" s="9">
        <v>8472.4199999999983</v>
      </c>
      <c r="F762" s="9">
        <v>7204.8099999999986</v>
      </c>
      <c r="G762" s="9">
        <v>1267.6099999999999</v>
      </c>
    </row>
    <row r="763" spans="2:7">
      <c r="B763" s="9" t="s">
        <v>37</v>
      </c>
      <c r="C763" s="10" t="s">
        <v>699</v>
      </c>
      <c r="D763" s="9" t="s">
        <v>1564</v>
      </c>
      <c r="E763" s="9">
        <v>1690.8200000000002</v>
      </c>
      <c r="F763" s="9">
        <v>1635.5600000000002</v>
      </c>
      <c r="G763" s="9">
        <v>55.259999999999934</v>
      </c>
    </row>
    <row r="764" spans="2:7">
      <c r="B764" s="9" t="s">
        <v>37</v>
      </c>
      <c r="C764" s="10" t="s">
        <v>700</v>
      </c>
      <c r="D764" s="9" t="s">
        <v>1565</v>
      </c>
      <c r="E764" s="9">
        <v>1312.35</v>
      </c>
      <c r="F764" s="9">
        <v>1066.3399999999999</v>
      </c>
      <c r="G764" s="9">
        <v>246.00999999999988</v>
      </c>
    </row>
    <row r="765" spans="2:7">
      <c r="B765" s="9" t="s">
        <v>37</v>
      </c>
      <c r="C765" s="10" t="s">
        <v>701</v>
      </c>
      <c r="D765" s="9" t="s">
        <v>1566</v>
      </c>
      <c r="E765" s="9">
        <v>-38102.86</v>
      </c>
      <c r="F765" s="9">
        <v>-5686.5100000000011</v>
      </c>
      <c r="G765" s="9">
        <v>-32416.350000000002</v>
      </c>
    </row>
    <row r="766" spans="2:7">
      <c r="B766" s="9" t="s">
        <v>37</v>
      </c>
      <c r="C766" s="10" t="s">
        <v>702</v>
      </c>
      <c r="D766" s="9" t="s">
        <v>1567</v>
      </c>
      <c r="E766" s="9">
        <v>95.8</v>
      </c>
      <c r="F766" s="9">
        <v>95.79</v>
      </c>
      <c r="G766" s="9">
        <v>9.9999999999909051E-3</v>
      </c>
    </row>
    <row r="767" spans="2:7">
      <c r="B767" s="9" t="s">
        <v>37</v>
      </c>
      <c r="C767" s="10" t="s">
        <v>703</v>
      </c>
      <c r="D767" s="9" t="s">
        <v>1568</v>
      </c>
      <c r="E767" s="9">
        <v>925.25999999999988</v>
      </c>
      <c r="F767" s="9">
        <v>925.25999999999988</v>
      </c>
      <c r="G767" s="9">
        <v>0</v>
      </c>
    </row>
    <row r="768" spans="2:7">
      <c r="B768" s="9" t="s">
        <v>37</v>
      </c>
      <c r="C768" s="10" t="s">
        <v>704</v>
      </c>
      <c r="D768" s="9" t="s">
        <v>1569</v>
      </c>
      <c r="E768" s="9">
        <v>3847.96</v>
      </c>
      <c r="F768" s="9">
        <v>3118.5099999999998</v>
      </c>
      <c r="G768" s="9">
        <v>729.45</v>
      </c>
    </row>
    <row r="769" spans="2:7">
      <c r="B769" s="9" t="s">
        <v>37</v>
      </c>
      <c r="C769" s="10" t="s">
        <v>705</v>
      </c>
      <c r="D769" s="9" t="s">
        <v>1570</v>
      </c>
      <c r="E769" s="9">
        <v>66233.199999999983</v>
      </c>
      <c r="F769" s="9">
        <v>538.92999999999995</v>
      </c>
      <c r="G769" s="9">
        <v>65694.26999999999</v>
      </c>
    </row>
    <row r="770" spans="2:7">
      <c r="B770" s="9" t="s">
        <v>37</v>
      </c>
      <c r="C770" s="10" t="s">
        <v>706</v>
      </c>
      <c r="D770" s="9" t="s">
        <v>1571</v>
      </c>
      <c r="E770" s="9">
        <v>195.11999999999995</v>
      </c>
      <c r="F770" s="9">
        <v>159.56999999999994</v>
      </c>
      <c r="G770" s="9">
        <v>35.550000000000018</v>
      </c>
    </row>
    <row r="771" spans="2:7">
      <c r="B771" s="9" t="s">
        <v>37</v>
      </c>
      <c r="C771" s="10" t="s">
        <v>707</v>
      </c>
      <c r="D771" s="9" t="s">
        <v>1572</v>
      </c>
      <c r="E771" s="9">
        <v>188.97999999999996</v>
      </c>
      <c r="F771" s="9">
        <v>141.33999999999997</v>
      </c>
      <c r="G771" s="9">
        <v>47.639999999999972</v>
      </c>
    </row>
    <row r="772" spans="2:7">
      <c r="B772" s="9" t="s">
        <v>37</v>
      </c>
      <c r="C772" s="10" t="s">
        <v>708</v>
      </c>
      <c r="D772" s="9" t="s">
        <v>1573</v>
      </c>
      <c r="E772" s="9">
        <v>330.58</v>
      </c>
      <c r="F772" s="9">
        <v>62.769999999999989</v>
      </c>
      <c r="G772" s="9">
        <v>267.81</v>
      </c>
    </row>
    <row r="773" spans="2:7">
      <c r="B773" s="9" t="s">
        <v>37</v>
      </c>
      <c r="C773" s="10" t="s">
        <v>709</v>
      </c>
      <c r="D773" s="9" t="s">
        <v>1574</v>
      </c>
      <c r="E773" s="9">
        <v>1975.27</v>
      </c>
      <c r="F773" s="9">
        <v>1218.18</v>
      </c>
      <c r="G773" s="9">
        <v>757.09</v>
      </c>
    </row>
    <row r="774" spans="2:7">
      <c r="B774" s="9" t="s">
        <v>37</v>
      </c>
      <c r="C774" s="10" t="s">
        <v>710</v>
      </c>
      <c r="D774" s="9" t="s">
        <v>1575</v>
      </c>
      <c r="E774" s="9">
        <v>3698.2300000000005</v>
      </c>
      <c r="F774" s="9">
        <v>3564.9000000000005</v>
      </c>
      <c r="G774" s="9">
        <v>133.32999999999993</v>
      </c>
    </row>
    <row r="775" spans="2:7">
      <c r="B775" s="9" t="s">
        <v>37</v>
      </c>
      <c r="C775" s="10" t="s">
        <v>711</v>
      </c>
      <c r="D775" s="9" t="s">
        <v>1576</v>
      </c>
      <c r="E775" s="9">
        <v>4210.869999999999</v>
      </c>
      <c r="F775" s="9">
        <v>3994.4699999999993</v>
      </c>
      <c r="G775" s="9">
        <v>216.39999999999955</v>
      </c>
    </row>
    <row r="776" spans="2:7">
      <c r="B776" s="9" t="s">
        <v>37</v>
      </c>
      <c r="C776" s="10" t="s">
        <v>712</v>
      </c>
      <c r="D776" s="9" t="s">
        <v>1577</v>
      </c>
      <c r="E776" s="9">
        <v>5613.03</v>
      </c>
      <c r="F776" s="9">
        <v>4566.1500000000005</v>
      </c>
      <c r="G776" s="9">
        <v>1046.8799999999994</v>
      </c>
    </row>
    <row r="777" spans="2:7">
      <c r="B777" s="9" t="s">
        <v>37</v>
      </c>
      <c r="C777" s="10" t="s">
        <v>713</v>
      </c>
      <c r="D777" s="9" t="s">
        <v>1578</v>
      </c>
      <c r="E777" s="9">
        <v>967.14000000000044</v>
      </c>
      <c r="F777" s="9">
        <v>702.86000000000035</v>
      </c>
      <c r="G777" s="9">
        <v>264.28000000000009</v>
      </c>
    </row>
    <row r="778" spans="2:7">
      <c r="B778" s="9" t="s">
        <v>37</v>
      </c>
      <c r="C778" s="10" t="s">
        <v>714</v>
      </c>
      <c r="D778" s="9" t="s">
        <v>1579</v>
      </c>
      <c r="E778" s="9">
        <v>273.97000000000003</v>
      </c>
      <c r="F778" s="9">
        <v>-7.84</v>
      </c>
      <c r="G778" s="9">
        <v>281.81</v>
      </c>
    </row>
    <row r="779" spans="2:7">
      <c r="B779" s="9" t="s">
        <v>37</v>
      </c>
      <c r="C779" s="10" t="s">
        <v>715</v>
      </c>
      <c r="D779" s="9" t="s">
        <v>1580</v>
      </c>
      <c r="E779" s="9">
        <v>2367.4700000000003</v>
      </c>
      <c r="F779" s="9">
        <v>2373.4800000000005</v>
      </c>
      <c r="G779" s="9">
        <v>-6.0100000000002183</v>
      </c>
    </row>
    <row r="780" spans="2:7">
      <c r="B780" s="9" t="s">
        <v>37</v>
      </c>
      <c r="C780" s="10" t="s">
        <v>716</v>
      </c>
      <c r="D780" s="9" t="s">
        <v>1581</v>
      </c>
      <c r="E780" s="9">
        <v>25668.84</v>
      </c>
      <c r="F780" s="9">
        <v>25543.79</v>
      </c>
      <c r="G780" s="9">
        <v>125.04999999999839</v>
      </c>
    </row>
    <row r="781" spans="2:7">
      <c r="B781" s="9" t="s">
        <v>37</v>
      </c>
      <c r="C781" s="10" t="s">
        <v>717</v>
      </c>
      <c r="D781" s="9" t="s">
        <v>1582</v>
      </c>
      <c r="E781" s="9">
        <v>220238.78999999992</v>
      </c>
      <c r="F781" s="9">
        <v>67260.819999999992</v>
      </c>
      <c r="G781" s="9">
        <v>152977.96999999991</v>
      </c>
    </row>
    <row r="782" spans="2:7">
      <c r="B782" s="9" t="s">
        <v>37</v>
      </c>
      <c r="C782" s="10" t="s">
        <v>718</v>
      </c>
      <c r="D782" s="9" t="s">
        <v>1583</v>
      </c>
      <c r="E782" s="9">
        <v>12469.309999999998</v>
      </c>
      <c r="F782" s="9">
        <v>11951.439999999997</v>
      </c>
      <c r="G782" s="9">
        <v>517.87000000000046</v>
      </c>
    </row>
    <row r="783" spans="2:7">
      <c r="B783" s="9" t="s">
        <v>37</v>
      </c>
      <c r="C783" s="10" t="s">
        <v>719</v>
      </c>
      <c r="D783" s="9" t="s">
        <v>1584</v>
      </c>
      <c r="E783" s="9">
        <v>14342.96</v>
      </c>
      <c r="F783" s="9">
        <v>13586.73</v>
      </c>
      <c r="G783" s="9">
        <v>756.22999999999979</v>
      </c>
    </row>
    <row r="784" spans="2:7">
      <c r="B784" s="9" t="s">
        <v>37</v>
      </c>
      <c r="C784" s="10" t="s">
        <v>720</v>
      </c>
      <c r="D784" s="9" t="s">
        <v>1585</v>
      </c>
      <c r="E784" s="9">
        <v>30724.950000000004</v>
      </c>
      <c r="F784" s="9">
        <v>14184.480000000005</v>
      </c>
      <c r="G784" s="9">
        <v>16540.47</v>
      </c>
    </row>
    <row r="785" spans="2:7">
      <c r="B785" s="9" t="s">
        <v>37</v>
      </c>
      <c r="C785" s="10" t="s">
        <v>721</v>
      </c>
      <c r="D785" s="9" t="s">
        <v>1586</v>
      </c>
      <c r="E785" s="9">
        <v>9182.73</v>
      </c>
      <c r="F785" s="9">
        <v>8452.32</v>
      </c>
      <c r="G785" s="9">
        <v>730.4099999999994</v>
      </c>
    </row>
    <row r="786" spans="2:7">
      <c r="B786" s="9" t="s">
        <v>37</v>
      </c>
      <c r="C786" s="10" t="s">
        <v>722</v>
      </c>
      <c r="D786" s="9" t="s">
        <v>1587</v>
      </c>
      <c r="E786" s="9">
        <v>115037.51999999999</v>
      </c>
      <c r="F786" s="9">
        <v>79621.199999999968</v>
      </c>
      <c r="G786" s="9">
        <v>35416.320000000014</v>
      </c>
    </row>
    <row r="787" spans="2:7">
      <c r="B787" s="9" t="s">
        <v>37</v>
      </c>
      <c r="C787" s="10" t="s">
        <v>723</v>
      </c>
      <c r="D787" s="9" t="s">
        <v>1588</v>
      </c>
      <c r="E787" s="9">
        <v>8826.1799999999948</v>
      </c>
      <c r="F787" s="9">
        <v>7988.559999999994</v>
      </c>
      <c r="G787" s="9">
        <v>837.62</v>
      </c>
    </row>
    <row r="788" spans="2:7">
      <c r="B788" s="9" t="s">
        <v>37</v>
      </c>
      <c r="C788" s="10" t="s">
        <v>724</v>
      </c>
      <c r="D788" s="9" t="s">
        <v>1589</v>
      </c>
      <c r="E788" s="9">
        <v>6245.98</v>
      </c>
      <c r="F788" s="9">
        <v>5360.03</v>
      </c>
      <c r="G788" s="9">
        <v>885.94999999999948</v>
      </c>
    </row>
    <row r="789" spans="2:7">
      <c r="B789" s="9" t="s">
        <v>37</v>
      </c>
      <c r="C789" s="10" t="s">
        <v>725</v>
      </c>
      <c r="D789" s="9" t="s">
        <v>1590</v>
      </c>
      <c r="E789" s="9">
        <v>5109.8799999999992</v>
      </c>
      <c r="F789" s="9">
        <v>4537.3499999999985</v>
      </c>
      <c r="G789" s="9">
        <v>572.53000000000065</v>
      </c>
    </row>
    <row r="790" spans="2:7">
      <c r="B790" s="9" t="s">
        <v>37</v>
      </c>
      <c r="C790" s="10" t="s">
        <v>726</v>
      </c>
      <c r="D790" s="9" t="s">
        <v>1591</v>
      </c>
      <c r="E790" s="9">
        <v>331770.0400000001</v>
      </c>
      <c r="F790" s="9">
        <v>0</v>
      </c>
      <c r="G790" s="9">
        <v>331770.0400000001</v>
      </c>
    </row>
    <row r="791" spans="2:7">
      <c r="B791" s="9" t="s">
        <v>37</v>
      </c>
      <c r="C791" s="10" t="s">
        <v>727</v>
      </c>
      <c r="D791" s="9" t="s">
        <v>1592</v>
      </c>
      <c r="E791" s="9">
        <v>0</v>
      </c>
      <c r="F791" s="9">
        <v>0</v>
      </c>
      <c r="G791" s="9">
        <v>0</v>
      </c>
    </row>
    <row r="792" spans="2:7">
      <c r="B792" s="9" t="s">
        <v>37</v>
      </c>
      <c r="C792" s="10" t="s">
        <v>728</v>
      </c>
      <c r="D792" s="9" t="s">
        <v>1593</v>
      </c>
      <c r="E792" s="9">
        <v>0</v>
      </c>
      <c r="F792" s="9">
        <v>0</v>
      </c>
      <c r="G792" s="9">
        <v>0</v>
      </c>
    </row>
    <row r="793" spans="2:7">
      <c r="B793" s="9" t="s">
        <v>37</v>
      </c>
      <c r="C793" s="10" t="s">
        <v>729</v>
      </c>
      <c r="D793" s="9" t="s">
        <v>1594</v>
      </c>
      <c r="E793" s="9">
        <v>-2056.7000000000003</v>
      </c>
      <c r="F793" s="9">
        <v>0</v>
      </c>
      <c r="G793" s="9">
        <v>-2056.7000000000003</v>
      </c>
    </row>
    <row r="794" spans="2:7">
      <c r="B794" s="9" t="s">
        <v>37</v>
      </c>
      <c r="C794" s="10" t="s">
        <v>730</v>
      </c>
      <c r="D794" s="9" t="s">
        <v>1595</v>
      </c>
      <c r="E794" s="9">
        <v>475093.50000000017</v>
      </c>
      <c r="F794" s="9">
        <v>288107.8000000001</v>
      </c>
      <c r="G794" s="9">
        <v>186985.70000000007</v>
      </c>
    </row>
    <row r="795" spans="2:7">
      <c r="B795" s="9" t="s">
        <v>37</v>
      </c>
      <c r="C795" s="10" t="s">
        <v>731</v>
      </c>
      <c r="D795" s="9" t="s">
        <v>1595</v>
      </c>
      <c r="E795" s="9">
        <v>143315.79999999999</v>
      </c>
      <c r="F795" s="9">
        <v>71696.570000000007</v>
      </c>
      <c r="G795" s="9">
        <v>71619.229999999967</v>
      </c>
    </row>
    <row r="796" spans="2:7">
      <c r="B796" s="9" t="s">
        <v>37</v>
      </c>
      <c r="C796" s="10" t="s">
        <v>732</v>
      </c>
      <c r="D796" s="9" t="s">
        <v>1596</v>
      </c>
      <c r="E796" s="9">
        <v>94.17</v>
      </c>
      <c r="F796" s="9">
        <v>0</v>
      </c>
      <c r="G796" s="9">
        <v>94.17</v>
      </c>
    </row>
    <row r="797" spans="2:7">
      <c r="B797" s="9" t="s">
        <v>37</v>
      </c>
      <c r="C797" s="10" t="s">
        <v>733</v>
      </c>
      <c r="D797" s="9" t="s">
        <v>1597</v>
      </c>
      <c r="E797" s="9">
        <v>20849.230000000003</v>
      </c>
      <c r="F797" s="9">
        <v>7487.4599999999973</v>
      </c>
      <c r="G797" s="9">
        <v>13361.770000000004</v>
      </c>
    </row>
    <row r="798" spans="2:7">
      <c r="B798" s="9" t="s">
        <v>37</v>
      </c>
      <c r="C798" s="10" t="s">
        <v>734</v>
      </c>
      <c r="D798" s="9" t="s">
        <v>1597</v>
      </c>
      <c r="E798" s="9">
        <v>22710.359999999993</v>
      </c>
      <c r="F798" s="9">
        <v>2833.1699999999992</v>
      </c>
      <c r="G798" s="9">
        <v>19877.189999999995</v>
      </c>
    </row>
    <row r="799" spans="2:7">
      <c r="B799" s="9" t="s">
        <v>37</v>
      </c>
      <c r="C799" s="10" t="s">
        <v>735</v>
      </c>
      <c r="D799" s="9" t="s">
        <v>1598</v>
      </c>
      <c r="E799" s="9">
        <v>221790.18000000002</v>
      </c>
      <c r="F799" s="9">
        <v>387.4899999999999</v>
      </c>
      <c r="G799" s="9">
        <v>221402.69000000003</v>
      </c>
    </row>
    <row r="800" spans="2:7">
      <c r="B800" s="9" t="s">
        <v>37</v>
      </c>
      <c r="C800" s="10" t="s">
        <v>736</v>
      </c>
      <c r="D800" s="9" t="s">
        <v>1599</v>
      </c>
      <c r="E800" s="9">
        <v>623592.38999999978</v>
      </c>
      <c r="F800" s="9">
        <v>419823.1599999998</v>
      </c>
      <c r="G800" s="9">
        <v>203769.22999999998</v>
      </c>
    </row>
    <row r="801" spans="2:7">
      <c r="B801" s="9" t="s">
        <v>37</v>
      </c>
      <c r="C801" s="10" t="s">
        <v>737</v>
      </c>
      <c r="D801" s="9" t="s">
        <v>1600</v>
      </c>
      <c r="E801" s="9">
        <v>4.32</v>
      </c>
      <c r="F801" s="9">
        <v>0</v>
      </c>
      <c r="G801" s="9">
        <v>4.32</v>
      </c>
    </row>
    <row r="802" spans="2:7">
      <c r="B802" s="9" t="s">
        <v>37</v>
      </c>
      <c r="C802" s="10" t="s">
        <v>738</v>
      </c>
      <c r="D802" s="9" t="s">
        <v>1601</v>
      </c>
      <c r="E802" s="9">
        <v>-131714.58999999997</v>
      </c>
      <c r="F802" s="9">
        <v>0</v>
      </c>
      <c r="G802" s="9">
        <v>-131714.58999999997</v>
      </c>
    </row>
    <row r="803" spans="2:7">
      <c r="B803" s="9" t="s">
        <v>37</v>
      </c>
      <c r="C803" s="10" t="s">
        <v>739</v>
      </c>
      <c r="D803" s="9" t="s">
        <v>1602</v>
      </c>
      <c r="E803" s="9">
        <v>-896.55</v>
      </c>
      <c r="F803" s="9">
        <v>1694.2000000000005</v>
      </c>
      <c r="G803" s="9">
        <v>-2590.7500000000005</v>
      </c>
    </row>
    <row r="804" spans="2:7">
      <c r="B804" s="9" t="s">
        <v>37</v>
      </c>
      <c r="C804" s="10" t="s">
        <v>740</v>
      </c>
      <c r="D804" s="9" t="s">
        <v>1603</v>
      </c>
      <c r="E804" s="9">
        <v>723.07000000000016</v>
      </c>
      <c r="F804" s="9">
        <v>1095.6200000000001</v>
      </c>
      <c r="G804" s="9">
        <v>-372.5499999999999</v>
      </c>
    </row>
    <row r="805" spans="2:7">
      <c r="B805" s="9" t="s">
        <v>37</v>
      </c>
      <c r="C805" s="10" t="s">
        <v>741</v>
      </c>
      <c r="D805" s="9" t="s">
        <v>1604</v>
      </c>
      <c r="E805" s="9">
        <v>659.64000000000033</v>
      </c>
      <c r="F805" s="9">
        <v>580.19000000000017</v>
      </c>
      <c r="G805" s="9">
        <v>79.450000000000102</v>
      </c>
    </row>
    <row r="806" spans="2:7">
      <c r="B806" s="9" t="s">
        <v>37</v>
      </c>
      <c r="C806" s="10" t="s">
        <v>742</v>
      </c>
      <c r="D806" s="9" t="s">
        <v>1605</v>
      </c>
      <c r="E806" s="9">
        <v>11515.34</v>
      </c>
      <c r="F806" s="9">
        <v>13162.28</v>
      </c>
      <c r="G806" s="9">
        <v>-1646.9399999999998</v>
      </c>
    </row>
    <row r="807" spans="2:7">
      <c r="B807" s="9" t="s">
        <v>37</v>
      </c>
      <c r="C807" s="10" t="s">
        <v>743</v>
      </c>
      <c r="D807" s="9" t="s">
        <v>1606</v>
      </c>
      <c r="E807" s="9">
        <v>11563.979999999998</v>
      </c>
      <c r="F807" s="9">
        <v>9378.2999999999956</v>
      </c>
      <c r="G807" s="9">
        <v>2185.6800000000021</v>
      </c>
    </row>
    <row r="808" spans="2:7">
      <c r="B808" s="9" t="s">
        <v>37</v>
      </c>
      <c r="C808" s="10" t="s">
        <v>744</v>
      </c>
      <c r="D808" s="9" t="s">
        <v>1607</v>
      </c>
      <c r="E808" s="9">
        <v>22847.879999999997</v>
      </c>
      <c r="F808" s="9">
        <v>19042.009999999998</v>
      </c>
      <c r="G808" s="9">
        <v>3805.87</v>
      </c>
    </row>
    <row r="809" spans="2:7">
      <c r="B809" s="9" t="s">
        <v>37</v>
      </c>
      <c r="C809" s="10" t="s">
        <v>745</v>
      </c>
      <c r="D809" s="9" t="s">
        <v>1608</v>
      </c>
      <c r="E809" s="9">
        <v>4989.6000000000004</v>
      </c>
      <c r="F809" s="9">
        <v>4992.1099999999997</v>
      </c>
      <c r="G809" s="9">
        <v>-2.5099999999993088</v>
      </c>
    </row>
    <row r="810" spans="2:7">
      <c r="B810" s="9" t="s">
        <v>37</v>
      </c>
      <c r="C810" s="10" t="s">
        <v>746</v>
      </c>
      <c r="D810" s="9" t="s">
        <v>1609</v>
      </c>
      <c r="E810" s="9">
        <v>479.93999999999994</v>
      </c>
      <c r="F810" s="9">
        <v>375.51</v>
      </c>
      <c r="G810" s="9">
        <v>104.42999999999996</v>
      </c>
    </row>
    <row r="811" spans="2:7">
      <c r="B811" s="9" t="s">
        <v>37</v>
      </c>
      <c r="C811" s="10" t="s">
        <v>747</v>
      </c>
      <c r="D811" s="9" t="s">
        <v>1610</v>
      </c>
      <c r="E811" s="9">
        <v>19187.609999999993</v>
      </c>
      <c r="F811" s="9">
        <v>16037.619999999994</v>
      </c>
      <c r="G811" s="9">
        <v>3149.9900000000011</v>
      </c>
    </row>
    <row r="812" spans="2:7">
      <c r="B812" s="9" t="s">
        <v>37</v>
      </c>
      <c r="C812" s="10" t="s">
        <v>748</v>
      </c>
      <c r="D812" s="9" t="s">
        <v>1611</v>
      </c>
      <c r="E812" s="9">
        <v>3089.0299999999997</v>
      </c>
      <c r="F812" s="9">
        <v>2867.2200000000003</v>
      </c>
      <c r="G812" s="9">
        <v>221.80999999999943</v>
      </c>
    </row>
    <row r="813" spans="2:7">
      <c r="B813" s="9" t="s">
        <v>37</v>
      </c>
      <c r="C813" s="10" t="s">
        <v>749</v>
      </c>
      <c r="D813" s="9" t="s">
        <v>1612</v>
      </c>
      <c r="E813" s="9">
        <v>-137366.38999999984</v>
      </c>
      <c r="F813" s="9">
        <v>1812.7100000000005</v>
      </c>
      <c r="G813" s="9">
        <v>-139179.09999999983</v>
      </c>
    </row>
    <row r="814" spans="2:7">
      <c r="B814" s="9" t="s">
        <v>37</v>
      </c>
      <c r="C814" s="10" t="s">
        <v>750</v>
      </c>
      <c r="D814" s="9" t="s">
        <v>1613</v>
      </c>
      <c r="E814" s="9">
        <v>0</v>
      </c>
      <c r="F814" s="9">
        <v>0</v>
      </c>
      <c r="G814" s="9">
        <v>0</v>
      </c>
    </row>
    <row r="815" spans="2:7">
      <c r="B815" s="9" t="s">
        <v>37</v>
      </c>
      <c r="C815" s="10" t="s">
        <v>751</v>
      </c>
      <c r="D815" s="9" t="s">
        <v>1614</v>
      </c>
      <c r="E815" s="9">
        <v>8830.06</v>
      </c>
      <c r="F815" s="9">
        <v>8414.6999999999989</v>
      </c>
      <c r="G815" s="9">
        <v>415.36000000000115</v>
      </c>
    </row>
    <row r="816" spans="2:7">
      <c r="B816" s="9" t="s">
        <v>37</v>
      </c>
      <c r="C816" s="10" t="s">
        <v>752</v>
      </c>
      <c r="D816" s="9" t="s">
        <v>1615</v>
      </c>
      <c r="E816" s="9">
        <v>4607.51</v>
      </c>
      <c r="F816" s="9">
        <v>6767.2100000000009</v>
      </c>
      <c r="G816" s="9">
        <v>-2159.7000000000003</v>
      </c>
    </row>
    <row r="817" spans="2:9">
      <c r="B817" s="9" t="s">
        <v>37</v>
      </c>
      <c r="C817" s="10" t="s">
        <v>753</v>
      </c>
      <c r="D817" s="9" t="s">
        <v>1616</v>
      </c>
      <c r="E817" s="9">
        <v>1220.67</v>
      </c>
      <c r="F817" s="9">
        <v>28.289999999999996</v>
      </c>
      <c r="G817" s="9">
        <v>1192.3800000000001</v>
      </c>
    </row>
    <row r="818" spans="2:9">
      <c r="B818" s="9" t="s">
        <v>37</v>
      </c>
      <c r="C818" s="10" t="s">
        <v>754</v>
      </c>
      <c r="D818" s="9" t="s">
        <v>1617</v>
      </c>
      <c r="E818" s="9">
        <v>274839.68000000005</v>
      </c>
      <c r="F818" s="9">
        <v>49577.430000000015</v>
      </c>
      <c r="G818" s="9">
        <v>225262.25000000003</v>
      </c>
    </row>
    <row r="819" spans="2:9">
      <c r="B819" s="9" t="s">
        <v>37</v>
      </c>
      <c r="C819" s="10" t="s">
        <v>755</v>
      </c>
      <c r="D819" s="9" t="s">
        <v>1618</v>
      </c>
      <c r="E819" s="9">
        <v>54338.05</v>
      </c>
      <c r="F819" s="9">
        <v>45254.650000000009</v>
      </c>
      <c r="G819" s="9">
        <v>9083.3999999999978</v>
      </c>
    </row>
    <row r="820" spans="2:9" ht="15.75" thickBot="1">
      <c r="B820" s="9" t="s">
        <v>37</v>
      </c>
      <c r="C820" s="10" t="s">
        <v>756</v>
      </c>
      <c r="D820" s="9" t="s">
        <v>1619</v>
      </c>
      <c r="E820" s="9">
        <v>18.489999999999998</v>
      </c>
      <c r="F820" s="9">
        <v>0</v>
      </c>
      <c r="G820" s="9">
        <v>18.489999999999998</v>
      </c>
    </row>
    <row r="821" spans="2:9" ht="15.75" thickBot="1">
      <c r="B821" s="76" t="s">
        <v>1948</v>
      </c>
      <c r="C821" s="78"/>
      <c r="D821" s="66"/>
      <c r="E821" s="66">
        <f>SUM(E754:E820)</f>
        <v>2679487.29</v>
      </c>
      <c r="F821" s="66">
        <f t="shared" ref="F821:G821" si="29">SUM(F754:F820)</f>
        <v>1360643.3199999996</v>
      </c>
      <c r="G821" s="66">
        <f t="shared" si="29"/>
        <v>1318843.9700000002</v>
      </c>
      <c r="I821" s="82" t="s">
        <v>1941</v>
      </c>
    </row>
    <row r="822" spans="2:9">
      <c r="B822" s="9"/>
      <c r="C822" s="10"/>
      <c r="D822" s="9"/>
      <c r="E822" s="9"/>
      <c r="F822" s="9"/>
      <c r="G822" s="9"/>
    </row>
    <row r="823" spans="2:9">
      <c r="B823" s="9"/>
      <c r="C823" s="10"/>
      <c r="D823" s="9"/>
      <c r="E823" s="9"/>
      <c r="F823" s="9"/>
      <c r="G823" s="9"/>
    </row>
    <row r="824" spans="2:9">
      <c r="B824" s="9" t="s">
        <v>40</v>
      </c>
      <c r="C824" s="10" t="s">
        <v>772</v>
      </c>
      <c r="D824" s="9" t="s">
        <v>1632</v>
      </c>
      <c r="E824" s="9">
        <v>3687239.8899999997</v>
      </c>
      <c r="F824" s="9">
        <v>1502280.3699999999</v>
      </c>
      <c r="G824" s="9">
        <v>2184959.52</v>
      </c>
      <c r="I824" s="82" t="s">
        <v>1941</v>
      </c>
    </row>
    <row r="825" spans="2:9">
      <c r="B825" s="9"/>
      <c r="C825" s="10"/>
      <c r="D825" s="9"/>
      <c r="E825" s="9"/>
      <c r="F825" s="9"/>
      <c r="G825" s="9"/>
    </row>
    <row r="826" spans="2:9">
      <c r="B826" s="9"/>
      <c r="C826" s="10"/>
      <c r="D826" s="9"/>
      <c r="E826" s="9"/>
      <c r="F826" s="9"/>
      <c r="G826" s="9"/>
    </row>
    <row r="827" spans="2:9">
      <c r="B827" s="9" t="s">
        <v>41</v>
      </c>
      <c r="C827" s="10" t="s">
        <v>773</v>
      </c>
      <c r="D827" s="9" t="s">
        <v>1633</v>
      </c>
      <c r="E827" s="9">
        <v>164985.25999999998</v>
      </c>
      <c r="F827" s="9">
        <v>0</v>
      </c>
      <c r="G827" s="9">
        <v>164985.25999999998</v>
      </c>
    </row>
    <row r="828" spans="2:9">
      <c r="B828" s="9" t="s">
        <v>41</v>
      </c>
      <c r="C828" s="10" t="s">
        <v>774</v>
      </c>
      <c r="D828" s="9" t="s">
        <v>1634</v>
      </c>
      <c r="E828" s="9">
        <v>146410.79999999999</v>
      </c>
      <c r="F828" s="9">
        <v>0</v>
      </c>
      <c r="G828" s="9">
        <v>146410.79999999999</v>
      </c>
    </row>
    <row r="829" spans="2:9">
      <c r="B829" s="9" t="s">
        <v>41</v>
      </c>
      <c r="C829" s="10" t="s">
        <v>775</v>
      </c>
      <c r="D829" s="9" t="s">
        <v>1635</v>
      </c>
      <c r="E829" s="9">
        <v>207863.09999999998</v>
      </c>
      <c r="F829" s="9">
        <v>0</v>
      </c>
      <c r="G829" s="9">
        <v>207863.09999999998</v>
      </c>
    </row>
    <row r="830" spans="2:9">
      <c r="B830" s="9" t="s">
        <v>41</v>
      </c>
      <c r="C830" s="10" t="s">
        <v>776</v>
      </c>
      <c r="D830" s="9" t="s">
        <v>1636</v>
      </c>
      <c r="E830" s="9">
        <v>47159.64</v>
      </c>
      <c r="F830" s="9">
        <v>0</v>
      </c>
      <c r="G830" s="9">
        <v>47159.64</v>
      </c>
    </row>
    <row r="831" spans="2:9">
      <c r="B831" s="9" t="s">
        <v>41</v>
      </c>
      <c r="C831" s="10" t="s">
        <v>777</v>
      </c>
      <c r="D831" s="9" t="s">
        <v>1637</v>
      </c>
      <c r="E831" s="9">
        <v>97292.4</v>
      </c>
      <c r="F831" s="9">
        <v>0</v>
      </c>
      <c r="G831" s="9">
        <v>97292.4</v>
      </c>
    </row>
    <row r="832" spans="2:9">
      <c r="B832" s="9" t="s">
        <v>41</v>
      </c>
      <c r="C832" s="10" t="s">
        <v>778</v>
      </c>
      <c r="D832" s="9" t="s">
        <v>1638</v>
      </c>
      <c r="E832" s="9">
        <v>189134.75999999995</v>
      </c>
      <c r="F832" s="9">
        <v>-3.6900000000000004</v>
      </c>
      <c r="G832" s="9">
        <v>189138.44999999995</v>
      </c>
    </row>
    <row r="833" spans="2:9">
      <c r="B833" s="9" t="s">
        <v>41</v>
      </c>
      <c r="C833" s="10" t="s">
        <v>779</v>
      </c>
      <c r="D833" s="9" t="s">
        <v>1639</v>
      </c>
      <c r="E833" s="9">
        <v>25043.93</v>
      </c>
      <c r="F833" s="9">
        <v>0</v>
      </c>
      <c r="G833" s="9">
        <v>25043.93</v>
      </c>
    </row>
    <row r="834" spans="2:9">
      <c r="B834" s="9" t="s">
        <v>41</v>
      </c>
      <c r="C834" s="10" t="s">
        <v>780</v>
      </c>
      <c r="D834" s="9" t="s">
        <v>1640</v>
      </c>
      <c r="E834" s="9">
        <v>304793.73</v>
      </c>
      <c r="F834" s="9">
        <v>0</v>
      </c>
      <c r="G834" s="9">
        <v>304793.73</v>
      </c>
    </row>
    <row r="835" spans="2:9">
      <c r="B835" s="9" t="s">
        <v>41</v>
      </c>
      <c r="C835" s="10" t="s">
        <v>781</v>
      </c>
      <c r="D835" s="9" t="s">
        <v>1641</v>
      </c>
      <c r="E835" s="9">
        <v>144470.57</v>
      </c>
      <c r="F835" s="9">
        <v>0</v>
      </c>
      <c r="G835" s="9">
        <v>144470.57</v>
      </c>
    </row>
    <row r="836" spans="2:9" ht="15.75" thickBot="1">
      <c r="B836" s="9" t="s">
        <v>41</v>
      </c>
      <c r="C836" s="10" t="s">
        <v>782</v>
      </c>
      <c r="D836" s="9" t="s">
        <v>1642</v>
      </c>
      <c r="E836" s="9">
        <v>109.15999999999998</v>
      </c>
      <c r="F836" s="9">
        <v>109.14999999999999</v>
      </c>
      <c r="G836" s="9">
        <v>9.9999999999909051E-3</v>
      </c>
    </row>
    <row r="837" spans="2:9" ht="15.75" thickBot="1">
      <c r="B837" s="76" t="s">
        <v>41</v>
      </c>
      <c r="C837" s="78"/>
      <c r="D837" s="66"/>
      <c r="E837" s="66">
        <f>SUM(E827:E836)</f>
        <v>1327263.3500000001</v>
      </c>
      <c r="F837" s="66">
        <f t="shared" ref="F837:G837" si="30">SUM(F827:F836)</f>
        <v>105.46</v>
      </c>
      <c r="G837" s="66">
        <f t="shared" si="30"/>
        <v>1327157.8900000001</v>
      </c>
      <c r="I837" s="82" t="s">
        <v>1941</v>
      </c>
    </row>
    <row r="838" spans="2:9">
      <c r="B838" s="75"/>
      <c r="C838" s="80"/>
      <c r="D838" s="75"/>
      <c r="E838" s="75"/>
      <c r="F838" s="75"/>
      <c r="G838" s="75"/>
    </row>
    <row r="839" spans="2:9">
      <c r="B839" s="9"/>
      <c r="C839" s="10"/>
      <c r="D839" s="9"/>
      <c r="E839" s="9"/>
      <c r="F839" s="9"/>
      <c r="G839" s="9"/>
    </row>
    <row r="840" spans="2:9">
      <c r="B840" s="9" t="s">
        <v>42</v>
      </c>
      <c r="C840" s="10" t="s">
        <v>808</v>
      </c>
      <c r="D840" s="9" t="s">
        <v>1668</v>
      </c>
      <c r="E840" s="9">
        <v>1961.440000000001</v>
      </c>
      <c r="F840" s="9">
        <v>2853.8700000000008</v>
      </c>
      <c r="G840" s="9">
        <v>-892.42999999999984</v>
      </c>
    </row>
    <row r="841" spans="2:9">
      <c r="B841" s="9" t="s">
        <v>42</v>
      </c>
      <c r="C841" s="10" t="s">
        <v>809</v>
      </c>
      <c r="D841" s="9" t="s">
        <v>1669</v>
      </c>
      <c r="E841" s="9">
        <v>773.32999999999993</v>
      </c>
      <c r="F841" s="9">
        <v>3146.2499999999991</v>
      </c>
      <c r="G841" s="9">
        <v>-2372.9199999999992</v>
      </c>
    </row>
    <row r="842" spans="2:9">
      <c r="B842" s="9" t="s">
        <v>42</v>
      </c>
      <c r="C842" s="10" t="s">
        <v>810</v>
      </c>
      <c r="D842" s="9" t="s">
        <v>1670</v>
      </c>
      <c r="E842" s="9">
        <v>164039.47000000003</v>
      </c>
      <c r="F842" s="9">
        <v>56389.659999999996</v>
      </c>
      <c r="G842" s="9">
        <v>107649.81000000003</v>
      </c>
    </row>
    <row r="843" spans="2:9">
      <c r="B843" s="9" t="s">
        <v>42</v>
      </c>
      <c r="C843" s="10" t="s">
        <v>811</v>
      </c>
      <c r="D843" s="9" t="s">
        <v>1671</v>
      </c>
      <c r="E843" s="9">
        <v>64193.78</v>
      </c>
      <c r="F843" s="9">
        <v>25420.02</v>
      </c>
      <c r="G843" s="9">
        <v>38773.759999999995</v>
      </c>
    </row>
    <row r="844" spans="2:9">
      <c r="B844" s="9" t="s">
        <v>42</v>
      </c>
      <c r="C844" s="10" t="s">
        <v>812</v>
      </c>
      <c r="D844" s="9" t="s">
        <v>1672</v>
      </c>
      <c r="E844" s="9">
        <v>2818.69</v>
      </c>
      <c r="F844" s="9">
        <v>2003.0399999999995</v>
      </c>
      <c r="G844" s="9">
        <v>815.65000000000043</v>
      </c>
    </row>
    <row r="845" spans="2:9">
      <c r="B845" s="9" t="s">
        <v>42</v>
      </c>
      <c r="C845" s="10" t="s">
        <v>813</v>
      </c>
      <c r="D845" s="9" t="s">
        <v>1673</v>
      </c>
      <c r="E845" s="9">
        <v>157883.75000000006</v>
      </c>
      <c r="F845" s="9">
        <v>84857.230000000025</v>
      </c>
      <c r="G845" s="9">
        <v>73026.520000000048</v>
      </c>
    </row>
    <row r="846" spans="2:9">
      <c r="B846" s="9" t="s">
        <v>42</v>
      </c>
      <c r="C846" s="10" t="s">
        <v>814</v>
      </c>
      <c r="D846" s="9" t="s">
        <v>1674</v>
      </c>
      <c r="E846" s="9">
        <v>44193.620000000061</v>
      </c>
      <c r="F846" s="9">
        <v>32586.490000000053</v>
      </c>
      <c r="G846" s="9">
        <v>11607.13000000001</v>
      </c>
    </row>
    <row r="847" spans="2:9">
      <c r="B847" s="9" t="s">
        <v>42</v>
      </c>
      <c r="C847" s="10" t="s">
        <v>815</v>
      </c>
      <c r="D847" s="9" t="s">
        <v>1675</v>
      </c>
      <c r="E847" s="9">
        <v>118560.63999999996</v>
      </c>
      <c r="F847" s="9">
        <v>83687.709999999977</v>
      </c>
      <c r="G847" s="9">
        <v>34872.929999999986</v>
      </c>
    </row>
    <row r="848" spans="2:9">
      <c r="B848" s="9" t="s">
        <v>42</v>
      </c>
      <c r="C848" s="10" t="s">
        <v>816</v>
      </c>
      <c r="D848" s="9" t="s">
        <v>1676</v>
      </c>
      <c r="E848" s="9">
        <v>91509.739999999962</v>
      </c>
      <c r="F848" s="9">
        <v>39868.849999999991</v>
      </c>
      <c r="G848" s="9">
        <v>51640.889999999963</v>
      </c>
    </row>
    <row r="849" spans="2:7">
      <c r="B849" s="9" t="s">
        <v>42</v>
      </c>
      <c r="C849" s="10" t="s">
        <v>817</v>
      </c>
      <c r="D849" s="9" t="s">
        <v>1677</v>
      </c>
      <c r="E849" s="9">
        <v>162181.40999999992</v>
      </c>
      <c r="F849" s="9">
        <v>55172.539999999986</v>
      </c>
      <c r="G849" s="9">
        <v>107008.86999999992</v>
      </c>
    </row>
    <row r="850" spans="2:7">
      <c r="B850" s="9" t="s">
        <v>42</v>
      </c>
      <c r="C850" s="10" t="s">
        <v>818</v>
      </c>
      <c r="D850" s="9" t="s">
        <v>1678</v>
      </c>
      <c r="E850" s="9">
        <v>889.82000000000016</v>
      </c>
      <c r="F850" s="9">
        <v>661.44000000000017</v>
      </c>
      <c r="G850" s="9">
        <v>228.37999999999997</v>
      </c>
    </row>
    <row r="851" spans="2:7">
      <c r="B851" s="9" t="s">
        <v>42</v>
      </c>
      <c r="C851" s="10" t="s">
        <v>819</v>
      </c>
      <c r="D851" s="9" t="s">
        <v>1679</v>
      </c>
      <c r="E851" s="9">
        <v>1679.4900000000002</v>
      </c>
      <c r="F851" s="9">
        <v>1142.77</v>
      </c>
      <c r="G851" s="9">
        <v>536.72000000000025</v>
      </c>
    </row>
    <row r="852" spans="2:7">
      <c r="B852" s="9" t="s">
        <v>42</v>
      </c>
      <c r="C852" s="10" t="s">
        <v>820</v>
      </c>
      <c r="D852" s="9" t="s">
        <v>1680</v>
      </c>
      <c r="E852" s="9">
        <v>2504.6400000000003</v>
      </c>
      <c r="F852" s="9">
        <v>2043.6700000000005</v>
      </c>
      <c r="G852" s="9">
        <v>460.9699999999998</v>
      </c>
    </row>
    <row r="853" spans="2:7">
      <c r="B853" s="9" t="s">
        <v>42</v>
      </c>
      <c r="C853" s="10" t="s">
        <v>821</v>
      </c>
      <c r="D853" s="9" t="s">
        <v>1681</v>
      </c>
      <c r="E853" s="9">
        <v>1361.5100000000002</v>
      </c>
      <c r="F853" s="9">
        <v>1004.4499999999999</v>
      </c>
      <c r="G853" s="9">
        <v>357.06000000000034</v>
      </c>
    </row>
    <row r="854" spans="2:7">
      <c r="B854" s="9" t="s">
        <v>42</v>
      </c>
      <c r="C854" s="10" t="s">
        <v>822</v>
      </c>
      <c r="D854" s="9" t="s">
        <v>1682</v>
      </c>
      <c r="E854" s="9">
        <v>2275.29</v>
      </c>
      <c r="F854" s="9">
        <v>1717.3200000000004</v>
      </c>
      <c r="G854" s="9">
        <v>557.9699999999998</v>
      </c>
    </row>
    <row r="855" spans="2:7">
      <c r="B855" s="9" t="s">
        <v>42</v>
      </c>
      <c r="C855" s="10" t="s">
        <v>823</v>
      </c>
      <c r="D855" s="9" t="s">
        <v>1683</v>
      </c>
      <c r="E855" s="9">
        <v>8362.69</v>
      </c>
      <c r="F855" s="9">
        <v>6387.2</v>
      </c>
      <c r="G855" s="9">
        <v>1975.4900000000005</v>
      </c>
    </row>
    <row r="856" spans="2:7">
      <c r="B856" s="9" t="s">
        <v>42</v>
      </c>
      <c r="C856" s="10" t="s">
        <v>824</v>
      </c>
      <c r="D856" s="9" t="s">
        <v>1684</v>
      </c>
      <c r="E856" s="9">
        <v>1855.2499999999995</v>
      </c>
      <c r="F856" s="9">
        <v>1043.2299999999998</v>
      </c>
      <c r="G856" s="9">
        <v>812.01999999999975</v>
      </c>
    </row>
    <row r="857" spans="2:7">
      <c r="B857" s="9" t="s">
        <v>42</v>
      </c>
      <c r="C857" s="10" t="s">
        <v>825</v>
      </c>
      <c r="D857" s="9" t="s">
        <v>1685</v>
      </c>
      <c r="E857" s="9">
        <v>9620.0400000000027</v>
      </c>
      <c r="F857" s="9">
        <v>6094.6200000000017</v>
      </c>
      <c r="G857" s="9">
        <v>3525.4200000000005</v>
      </c>
    </row>
    <row r="858" spans="2:7">
      <c r="B858" s="9" t="s">
        <v>42</v>
      </c>
      <c r="C858" s="10" t="s">
        <v>826</v>
      </c>
      <c r="D858" s="9" t="s">
        <v>1686</v>
      </c>
      <c r="E858" s="9">
        <v>19162.289999999986</v>
      </c>
      <c r="F858" s="9">
        <v>15550.80999999999</v>
      </c>
      <c r="G858" s="9">
        <v>3611.4799999999973</v>
      </c>
    </row>
    <row r="859" spans="2:7">
      <c r="B859" s="9" t="s">
        <v>42</v>
      </c>
      <c r="C859" s="10" t="s">
        <v>827</v>
      </c>
      <c r="D859" s="9" t="s">
        <v>1687</v>
      </c>
      <c r="E859" s="9">
        <v>119803.28</v>
      </c>
      <c r="F859" s="9">
        <v>84571.589999999982</v>
      </c>
      <c r="G859" s="9">
        <v>35231.69000000001</v>
      </c>
    </row>
    <row r="860" spans="2:7">
      <c r="B860" s="9" t="s">
        <v>42</v>
      </c>
      <c r="C860" s="10" t="s">
        <v>828</v>
      </c>
      <c r="D860" s="9" t="s">
        <v>1688</v>
      </c>
      <c r="E860" s="9">
        <v>65130.390000000014</v>
      </c>
      <c r="F860" s="9">
        <v>48197.270000000019</v>
      </c>
      <c r="G860" s="9">
        <v>16933.12</v>
      </c>
    </row>
    <row r="861" spans="2:7">
      <c r="B861" s="9" t="s">
        <v>42</v>
      </c>
      <c r="C861" s="10" t="s">
        <v>829</v>
      </c>
      <c r="D861" s="9" t="s">
        <v>1689</v>
      </c>
      <c r="E861" s="9">
        <v>23343.029999999992</v>
      </c>
      <c r="F861" s="9">
        <v>14257.489999999996</v>
      </c>
      <c r="G861" s="9">
        <v>9085.5399999999936</v>
      </c>
    </row>
    <row r="862" spans="2:7">
      <c r="B862" s="9" t="s">
        <v>42</v>
      </c>
      <c r="C862" s="10" t="s">
        <v>830</v>
      </c>
      <c r="D862" s="9" t="s">
        <v>1690</v>
      </c>
      <c r="E862" s="9">
        <v>362455.37</v>
      </c>
      <c r="F862" s="9">
        <v>222770.24</v>
      </c>
      <c r="G862" s="9">
        <v>139685.13000000003</v>
      </c>
    </row>
    <row r="863" spans="2:7">
      <c r="B863" s="9" t="s">
        <v>42</v>
      </c>
      <c r="C863" s="10" t="s">
        <v>831</v>
      </c>
      <c r="D863" s="9" t="s">
        <v>1691</v>
      </c>
      <c r="E863" s="9">
        <v>4739.0700000000006</v>
      </c>
      <c r="F863" s="9">
        <v>3591.0500000000011</v>
      </c>
      <c r="G863" s="9">
        <v>1148.0199999999993</v>
      </c>
    </row>
    <row r="864" spans="2:7">
      <c r="B864" s="9" t="s">
        <v>42</v>
      </c>
      <c r="C864" s="10" t="s">
        <v>832</v>
      </c>
      <c r="D864" s="9" t="s">
        <v>1692</v>
      </c>
      <c r="E864" s="9">
        <v>39111.980000000003</v>
      </c>
      <c r="F864" s="9">
        <v>24790.250000000007</v>
      </c>
      <c r="G864" s="9">
        <v>14321.729999999998</v>
      </c>
    </row>
    <row r="865" spans="2:7">
      <c r="B865" s="9" t="s">
        <v>42</v>
      </c>
      <c r="C865" s="10" t="s">
        <v>833</v>
      </c>
      <c r="D865" s="9" t="s">
        <v>1693</v>
      </c>
      <c r="E865" s="9">
        <v>345673.88999999996</v>
      </c>
      <c r="F865" s="9">
        <v>168993.56000000003</v>
      </c>
      <c r="G865" s="9">
        <v>176680.32999999993</v>
      </c>
    </row>
    <row r="866" spans="2:7">
      <c r="B866" s="9" t="s">
        <v>42</v>
      </c>
      <c r="C866" s="10" t="s">
        <v>834</v>
      </c>
      <c r="D866" s="9" t="s">
        <v>1694</v>
      </c>
      <c r="E866" s="9">
        <v>310766.81000000017</v>
      </c>
      <c r="F866" s="9">
        <v>32122.720000000001</v>
      </c>
      <c r="G866" s="9">
        <v>278644.0900000002</v>
      </c>
    </row>
    <row r="867" spans="2:7">
      <c r="B867" s="9" t="s">
        <v>42</v>
      </c>
      <c r="C867" s="10" t="s">
        <v>835</v>
      </c>
      <c r="D867" s="9" t="s">
        <v>1695</v>
      </c>
      <c r="E867" s="9">
        <v>46269.070000000022</v>
      </c>
      <c r="F867" s="9">
        <v>37981.590000000026</v>
      </c>
      <c r="G867" s="9">
        <v>8287.48</v>
      </c>
    </row>
    <row r="868" spans="2:7">
      <c r="B868" s="9" t="s">
        <v>42</v>
      </c>
      <c r="C868" s="10" t="s">
        <v>836</v>
      </c>
      <c r="D868" s="9" t="s">
        <v>1696</v>
      </c>
      <c r="E868" s="9">
        <v>220806.49999999997</v>
      </c>
      <c r="F868" s="9">
        <v>149876.25999999998</v>
      </c>
      <c r="G868" s="9">
        <v>70930.239999999991</v>
      </c>
    </row>
    <row r="869" spans="2:7">
      <c r="B869" s="9" t="s">
        <v>42</v>
      </c>
      <c r="C869" s="10" t="s">
        <v>837</v>
      </c>
      <c r="D869" s="9" t="s">
        <v>1697</v>
      </c>
      <c r="E869" s="9">
        <v>158490.78999999986</v>
      </c>
      <c r="F869" s="9">
        <v>23119.560000000005</v>
      </c>
      <c r="G869" s="9">
        <v>135371.22999999986</v>
      </c>
    </row>
    <row r="870" spans="2:7">
      <c r="B870" s="9" t="s">
        <v>42</v>
      </c>
      <c r="C870" s="10" t="s">
        <v>838</v>
      </c>
      <c r="D870" s="9" t="s">
        <v>1698</v>
      </c>
      <c r="E870" s="9">
        <v>63747.970000000008</v>
      </c>
      <c r="F870" s="9">
        <v>42055.630000000005</v>
      </c>
      <c r="G870" s="9">
        <v>21692.340000000004</v>
      </c>
    </row>
    <row r="871" spans="2:7">
      <c r="B871" s="9" t="s">
        <v>42</v>
      </c>
      <c r="C871" s="10" t="s">
        <v>839</v>
      </c>
      <c r="D871" s="9" t="s">
        <v>1699</v>
      </c>
      <c r="E871" s="9">
        <v>136074.34999999998</v>
      </c>
      <c r="F871" s="9">
        <v>96129.85</v>
      </c>
      <c r="G871" s="9">
        <v>39944.499999999978</v>
      </c>
    </row>
    <row r="872" spans="2:7">
      <c r="B872" s="9" t="s">
        <v>42</v>
      </c>
      <c r="C872" s="10" t="s">
        <v>840</v>
      </c>
      <c r="D872" s="9" t="s">
        <v>1700</v>
      </c>
      <c r="E872" s="9">
        <v>18572.159999999996</v>
      </c>
      <c r="F872" s="9">
        <v>13687.269999999997</v>
      </c>
      <c r="G872" s="9">
        <v>4884.8900000000012</v>
      </c>
    </row>
    <row r="873" spans="2:7">
      <c r="B873" s="9" t="s">
        <v>42</v>
      </c>
      <c r="C873" s="10" t="s">
        <v>841</v>
      </c>
      <c r="D873" s="9" t="s">
        <v>1701</v>
      </c>
      <c r="E873" s="9">
        <v>28743.950000000012</v>
      </c>
      <c r="F873" s="9">
        <v>11729.430000000006</v>
      </c>
      <c r="G873" s="9">
        <v>17014.520000000004</v>
      </c>
    </row>
    <row r="874" spans="2:7">
      <c r="B874" s="9" t="s">
        <v>42</v>
      </c>
      <c r="C874" s="10" t="s">
        <v>842</v>
      </c>
      <c r="D874" s="9" t="s">
        <v>1702</v>
      </c>
      <c r="E874" s="9">
        <v>72283.389999999985</v>
      </c>
      <c r="F874" s="9">
        <v>51639.739999999991</v>
      </c>
      <c r="G874" s="9">
        <v>20643.649999999998</v>
      </c>
    </row>
    <row r="875" spans="2:7">
      <c r="B875" s="9" t="s">
        <v>42</v>
      </c>
      <c r="C875" s="10" t="s">
        <v>843</v>
      </c>
      <c r="D875" s="9" t="s">
        <v>1703</v>
      </c>
      <c r="E875" s="9">
        <v>7941.8399999999965</v>
      </c>
      <c r="F875" s="9">
        <v>5495.1899999999969</v>
      </c>
      <c r="G875" s="9">
        <v>2446.65</v>
      </c>
    </row>
    <row r="876" spans="2:7">
      <c r="B876" s="9" t="s">
        <v>42</v>
      </c>
      <c r="C876" s="10" t="s">
        <v>844</v>
      </c>
      <c r="D876" s="9" t="s">
        <v>1704</v>
      </c>
      <c r="E876" s="9">
        <v>5120.0200000000013</v>
      </c>
      <c r="F876" s="9">
        <v>3977.6600000000012</v>
      </c>
      <c r="G876" s="9">
        <v>1142.3600000000001</v>
      </c>
    </row>
    <row r="877" spans="2:7">
      <c r="B877" s="9" t="s">
        <v>42</v>
      </c>
      <c r="C877" s="10" t="s">
        <v>845</v>
      </c>
      <c r="D877" s="9" t="s">
        <v>1705</v>
      </c>
      <c r="E877" s="9">
        <v>115968.34999999998</v>
      </c>
      <c r="F877" s="9">
        <v>77605.199999999968</v>
      </c>
      <c r="G877" s="9">
        <v>38363.150000000016</v>
      </c>
    </row>
    <row r="878" spans="2:7">
      <c r="B878" s="9" t="s">
        <v>42</v>
      </c>
      <c r="C878" s="10" t="s">
        <v>846</v>
      </c>
      <c r="D878" s="9" t="s">
        <v>1706</v>
      </c>
      <c r="E878" s="9">
        <v>895.52</v>
      </c>
      <c r="F878" s="9">
        <v>701.81</v>
      </c>
      <c r="G878" s="9">
        <v>193.71000000000004</v>
      </c>
    </row>
    <row r="879" spans="2:7">
      <c r="B879" s="9" t="s">
        <v>42</v>
      </c>
      <c r="C879" s="10" t="s">
        <v>847</v>
      </c>
      <c r="D879" s="9" t="s">
        <v>1707</v>
      </c>
      <c r="E879" s="9">
        <v>36031.539999999994</v>
      </c>
      <c r="F879" s="9">
        <v>26035.819999999992</v>
      </c>
      <c r="G879" s="9">
        <v>9995.7200000000012</v>
      </c>
    </row>
    <row r="880" spans="2:7">
      <c r="B880" s="9" t="s">
        <v>42</v>
      </c>
      <c r="C880" s="10" t="s">
        <v>848</v>
      </c>
      <c r="D880" s="9" t="s">
        <v>1708</v>
      </c>
      <c r="E880" s="9">
        <v>694.53999999999985</v>
      </c>
      <c r="F880" s="9">
        <v>502.47999999999985</v>
      </c>
      <c r="G880" s="9">
        <v>192.06000000000003</v>
      </c>
    </row>
    <row r="881" spans="2:9" ht="15.75" thickBot="1">
      <c r="B881" s="9" t="s">
        <v>42</v>
      </c>
      <c r="C881" s="10" t="s">
        <v>849</v>
      </c>
      <c r="D881" s="9" t="s">
        <v>1709</v>
      </c>
      <c r="E881" s="9">
        <v>271.24000000000007</v>
      </c>
      <c r="F881" s="9">
        <v>178.24000000000004</v>
      </c>
      <c r="G881" s="9">
        <v>93.000000000000014</v>
      </c>
    </row>
    <row r="882" spans="2:9" ht="15.75" thickBot="1">
      <c r="B882" s="76" t="s">
        <v>42</v>
      </c>
      <c r="C882" s="78"/>
      <c r="D882" s="66"/>
      <c r="E882" s="66">
        <f>SUM(E840:E881)</f>
        <v>3038761.9400000009</v>
      </c>
      <c r="F882" s="66">
        <f t="shared" ref="F882:G882" si="31">SUM(F840:F881)</f>
        <v>1561641.0700000003</v>
      </c>
      <c r="G882" s="66">
        <f t="shared" si="31"/>
        <v>1477120.8699999996</v>
      </c>
      <c r="I882" s="82" t="s">
        <v>1941</v>
      </c>
    </row>
    <row r="883" spans="2:9">
      <c r="B883" s="9"/>
      <c r="C883" s="10"/>
      <c r="D883" s="9"/>
      <c r="E883" s="9"/>
      <c r="F883" s="9"/>
      <c r="G883" s="9"/>
    </row>
    <row r="884" spans="2:9">
      <c r="B884" s="9"/>
      <c r="C884" s="10"/>
      <c r="D884" s="9"/>
      <c r="E884" s="9"/>
      <c r="F884" s="9"/>
      <c r="G884" s="9"/>
    </row>
    <row r="885" spans="2:9">
      <c r="B885" s="9" t="s">
        <v>43</v>
      </c>
      <c r="C885" s="10" t="s">
        <v>783</v>
      </c>
      <c r="D885" s="9" t="s">
        <v>1643</v>
      </c>
      <c r="E885" s="9">
        <v>279630.58999999997</v>
      </c>
      <c r="F885" s="9">
        <v>121556.28999999998</v>
      </c>
      <c r="G885" s="9">
        <v>158074.30000000002</v>
      </c>
    </row>
    <row r="886" spans="2:9">
      <c r="B886" s="9" t="s">
        <v>43</v>
      </c>
      <c r="C886" s="10" t="s">
        <v>784</v>
      </c>
      <c r="D886" s="9" t="s">
        <v>1644</v>
      </c>
      <c r="E886" s="9">
        <v>628363.18999999994</v>
      </c>
      <c r="F886" s="9">
        <v>249844.18999999989</v>
      </c>
      <c r="G886" s="9">
        <v>378519.00000000012</v>
      </c>
    </row>
    <row r="887" spans="2:9">
      <c r="B887" s="9" t="s">
        <v>43</v>
      </c>
      <c r="C887" s="10" t="s">
        <v>785</v>
      </c>
      <c r="D887" s="9" t="s">
        <v>1645</v>
      </c>
      <c r="E887" s="9">
        <v>1027132.2199999997</v>
      </c>
      <c r="F887" s="9">
        <v>530427.17999999993</v>
      </c>
      <c r="G887" s="9">
        <v>496705.03999999975</v>
      </c>
    </row>
    <row r="888" spans="2:9">
      <c r="B888" s="9" t="s">
        <v>43</v>
      </c>
      <c r="C888" s="10" t="s">
        <v>786</v>
      </c>
      <c r="D888" s="9" t="s">
        <v>1646</v>
      </c>
      <c r="E888" s="9">
        <v>1440657.2099999995</v>
      </c>
      <c r="F888" s="9">
        <v>813987.2499999986</v>
      </c>
      <c r="G888" s="9">
        <v>626669.96000000101</v>
      </c>
    </row>
    <row r="889" spans="2:9">
      <c r="B889" s="9" t="s">
        <v>43</v>
      </c>
      <c r="C889" s="10" t="s">
        <v>787</v>
      </c>
      <c r="D889" s="9" t="s">
        <v>1647</v>
      </c>
      <c r="E889" s="9">
        <v>941583.76000000013</v>
      </c>
      <c r="F889" s="9">
        <v>452596.5400000001</v>
      </c>
      <c r="G889" s="9">
        <v>488987.22000000003</v>
      </c>
    </row>
    <row r="890" spans="2:9">
      <c r="B890" s="9" t="s">
        <v>43</v>
      </c>
      <c r="C890" s="10" t="s">
        <v>788</v>
      </c>
      <c r="D890" s="9" t="s">
        <v>1648</v>
      </c>
      <c r="E890" s="9">
        <v>131272.63</v>
      </c>
      <c r="F890" s="9">
        <v>97660.160000000018</v>
      </c>
      <c r="G890" s="9">
        <v>33612.47</v>
      </c>
    </row>
    <row r="891" spans="2:9">
      <c r="B891" s="9" t="s">
        <v>43</v>
      </c>
      <c r="C891" s="10" t="s">
        <v>789</v>
      </c>
      <c r="D891" s="9" t="s">
        <v>1649</v>
      </c>
      <c r="E891" s="9">
        <v>697961.62000000034</v>
      </c>
      <c r="F891" s="9">
        <v>258692.84000000017</v>
      </c>
      <c r="G891" s="9">
        <v>439268.78000000014</v>
      </c>
    </row>
    <row r="892" spans="2:9">
      <c r="B892" s="9" t="s">
        <v>43</v>
      </c>
      <c r="C892" s="10" t="s">
        <v>790</v>
      </c>
      <c r="D892" s="9" t="s">
        <v>1650</v>
      </c>
      <c r="E892" s="9">
        <v>411067.25000000006</v>
      </c>
      <c r="F892" s="9">
        <v>49345.329999999994</v>
      </c>
      <c r="G892" s="9">
        <v>361721.92000000004</v>
      </c>
    </row>
    <row r="893" spans="2:9">
      <c r="B893" s="9" t="s">
        <v>43</v>
      </c>
      <c r="C893" s="10" t="s">
        <v>791</v>
      </c>
      <c r="D893" s="9" t="s">
        <v>1651</v>
      </c>
      <c r="E893" s="9">
        <v>104279.93</v>
      </c>
      <c r="F893" s="9">
        <v>81629.56</v>
      </c>
      <c r="G893" s="9">
        <v>22650.370000000003</v>
      </c>
    </row>
    <row r="894" spans="2:9">
      <c r="B894" s="9" t="s">
        <v>43</v>
      </c>
      <c r="C894" s="10" t="s">
        <v>792</v>
      </c>
      <c r="D894" s="9" t="s">
        <v>1652</v>
      </c>
      <c r="E894" s="9">
        <v>413316.91000000021</v>
      </c>
      <c r="F894" s="9">
        <v>309596.79000000021</v>
      </c>
      <c r="G894" s="9">
        <v>103720.12</v>
      </c>
    </row>
    <row r="895" spans="2:9">
      <c r="B895" s="9" t="s">
        <v>43</v>
      </c>
      <c r="C895" s="10" t="s">
        <v>793</v>
      </c>
      <c r="D895" s="9" t="s">
        <v>1653</v>
      </c>
      <c r="E895" s="9">
        <v>107221.51999999999</v>
      </c>
      <c r="F895" s="9">
        <v>78934.849999999991</v>
      </c>
      <c r="G895" s="9">
        <v>28286.669999999991</v>
      </c>
    </row>
    <row r="896" spans="2:9">
      <c r="B896" s="9" t="s">
        <v>43</v>
      </c>
      <c r="C896" s="10" t="s">
        <v>794</v>
      </c>
      <c r="D896" s="9" t="s">
        <v>1654</v>
      </c>
      <c r="E896" s="9">
        <v>176682.17999999991</v>
      </c>
      <c r="F896" s="9">
        <v>159211.81999999992</v>
      </c>
      <c r="G896" s="9">
        <v>17470.359999999979</v>
      </c>
    </row>
    <row r="897" spans="2:9">
      <c r="B897" s="9" t="s">
        <v>43</v>
      </c>
      <c r="C897" s="10" t="s">
        <v>795</v>
      </c>
      <c r="D897" s="9" t="s">
        <v>1655</v>
      </c>
      <c r="E897" s="9">
        <v>51615.730000000025</v>
      </c>
      <c r="F897" s="9">
        <v>33033.180000000022</v>
      </c>
      <c r="G897" s="9">
        <v>18582.55</v>
      </c>
    </row>
    <row r="898" spans="2:9">
      <c r="B898" s="9" t="s">
        <v>43</v>
      </c>
      <c r="C898" s="10" t="s">
        <v>796</v>
      </c>
      <c r="D898" s="9" t="s">
        <v>1656</v>
      </c>
      <c r="E898" s="9">
        <v>80918.489999999962</v>
      </c>
      <c r="F898" s="9">
        <v>61895.429999999964</v>
      </c>
      <c r="G898" s="9">
        <v>19023.060000000001</v>
      </c>
    </row>
    <row r="899" spans="2:9">
      <c r="B899" s="9" t="s">
        <v>43</v>
      </c>
      <c r="C899" s="10" t="s">
        <v>797</v>
      </c>
      <c r="D899" s="9" t="s">
        <v>1657</v>
      </c>
      <c r="E899" s="9">
        <v>100434.37999999998</v>
      </c>
      <c r="F899" s="9">
        <v>78130.939999999988</v>
      </c>
      <c r="G899" s="9">
        <v>22303.439999999995</v>
      </c>
    </row>
    <row r="900" spans="2:9">
      <c r="B900" s="9" t="s">
        <v>43</v>
      </c>
      <c r="C900" s="10" t="s">
        <v>798</v>
      </c>
      <c r="D900" s="9" t="s">
        <v>1658</v>
      </c>
      <c r="E900" s="9">
        <v>289559.84000000003</v>
      </c>
      <c r="F900" s="9">
        <v>107356.41000000002</v>
      </c>
      <c r="G900" s="9">
        <v>182203.43</v>
      </c>
    </row>
    <row r="901" spans="2:9">
      <c r="B901" s="9" t="s">
        <v>43</v>
      </c>
      <c r="C901" s="10" t="s">
        <v>799</v>
      </c>
      <c r="D901" s="9" t="s">
        <v>1659</v>
      </c>
      <c r="E901" s="9">
        <v>234742.6400000001</v>
      </c>
      <c r="F901" s="9">
        <v>159286.97000000006</v>
      </c>
      <c r="G901" s="9">
        <v>75455.670000000042</v>
      </c>
    </row>
    <row r="902" spans="2:9">
      <c r="B902" s="9" t="s">
        <v>43</v>
      </c>
      <c r="C902" s="10" t="s">
        <v>800</v>
      </c>
      <c r="D902" s="9" t="s">
        <v>1660</v>
      </c>
      <c r="E902" s="9">
        <v>516876.27999999991</v>
      </c>
      <c r="F902" s="9">
        <v>321857.41999999987</v>
      </c>
      <c r="G902" s="9">
        <v>195018.86000000004</v>
      </c>
    </row>
    <row r="903" spans="2:9">
      <c r="B903" s="9" t="s">
        <v>43</v>
      </c>
      <c r="C903" s="10" t="s">
        <v>801</v>
      </c>
      <c r="D903" s="9" t="s">
        <v>1661</v>
      </c>
      <c r="E903" s="9">
        <v>69413.569999999978</v>
      </c>
      <c r="F903" s="9">
        <v>54408.809999999976</v>
      </c>
      <c r="G903" s="9">
        <v>15004.760000000007</v>
      </c>
    </row>
    <row r="904" spans="2:9">
      <c r="B904" s="9" t="s">
        <v>43</v>
      </c>
      <c r="C904" s="10" t="s">
        <v>802</v>
      </c>
      <c r="D904" s="9" t="s">
        <v>1662</v>
      </c>
      <c r="E904" s="9">
        <v>89572.909999999989</v>
      </c>
      <c r="F904" s="9">
        <v>52622.090000000018</v>
      </c>
      <c r="G904" s="9">
        <v>36950.819999999971</v>
      </c>
    </row>
    <row r="905" spans="2:9">
      <c r="B905" s="9" t="s">
        <v>43</v>
      </c>
      <c r="C905" s="10" t="s">
        <v>803</v>
      </c>
      <c r="D905" s="9" t="s">
        <v>1663</v>
      </c>
      <c r="E905" s="9">
        <v>53396.099999999984</v>
      </c>
      <c r="F905" s="9">
        <v>41172.159999999989</v>
      </c>
      <c r="G905" s="9">
        <v>12223.939999999995</v>
      </c>
    </row>
    <row r="906" spans="2:9">
      <c r="B906" s="9" t="s">
        <v>43</v>
      </c>
      <c r="C906" s="10" t="s">
        <v>804</v>
      </c>
      <c r="D906" s="9" t="s">
        <v>1664</v>
      </c>
      <c r="E906" s="9">
        <v>210091.41000000009</v>
      </c>
      <c r="F906" s="9">
        <v>142482.5400000001</v>
      </c>
      <c r="G906" s="9">
        <v>67608.87</v>
      </c>
    </row>
    <row r="907" spans="2:9">
      <c r="B907" s="9" t="s">
        <v>43</v>
      </c>
      <c r="C907" s="10" t="s">
        <v>805</v>
      </c>
      <c r="D907" s="9" t="s">
        <v>1665</v>
      </c>
      <c r="E907" s="9">
        <v>12878.95</v>
      </c>
      <c r="F907" s="9">
        <v>9698.6900000000023</v>
      </c>
      <c r="G907" s="9">
        <v>3180.2599999999993</v>
      </c>
    </row>
    <row r="908" spans="2:9">
      <c r="B908" s="9" t="s">
        <v>43</v>
      </c>
      <c r="C908" s="10" t="s">
        <v>806</v>
      </c>
      <c r="D908" s="9" t="s">
        <v>1666</v>
      </c>
      <c r="E908" s="9">
        <v>19846.500000000007</v>
      </c>
      <c r="F908" s="9">
        <v>14701.320000000003</v>
      </c>
      <c r="G908" s="9">
        <v>5145.1800000000021</v>
      </c>
    </row>
    <row r="909" spans="2:9" ht="15.75" thickBot="1">
      <c r="B909" s="9" t="s">
        <v>43</v>
      </c>
      <c r="C909" s="10" t="s">
        <v>807</v>
      </c>
      <c r="D909" s="9" t="s">
        <v>1667</v>
      </c>
      <c r="E909" s="9">
        <v>506.19000000000005</v>
      </c>
      <c r="F909" s="9">
        <v>1222.67</v>
      </c>
      <c r="G909" s="9">
        <v>-716.48</v>
      </c>
    </row>
    <row r="910" spans="2:9" ht="15.75" thickBot="1">
      <c r="B910" s="76" t="s">
        <v>43</v>
      </c>
      <c r="C910" s="78"/>
      <c r="D910" s="66"/>
      <c r="E910" s="66">
        <f>SUM(E885:E909)</f>
        <v>8089021.9999999991</v>
      </c>
      <c r="F910" s="66">
        <f t="shared" ref="F910:G910" si="32">SUM(F885:F909)</f>
        <v>4281351.4300000006</v>
      </c>
      <c r="G910" s="66">
        <f t="shared" si="32"/>
        <v>3807670.5700000008</v>
      </c>
      <c r="I910" s="82" t="s">
        <v>1941</v>
      </c>
    </row>
    <row r="911" spans="2:9">
      <c r="B911" s="75"/>
      <c r="C911" s="80"/>
      <c r="D911" s="75"/>
      <c r="E911" s="75"/>
      <c r="F911" s="75"/>
      <c r="G911" s="75"/>
    </row>
    <row r="912" spans="2:9">
      <c r="B912" s="75"/>
      <c r="C912" s="80"/>
      <c r="D912" s="75"/>
      <c r="E912" s="75"/>
      <c r="F912" s="75"/>
      <c r="G912" s="75"/>
    </row>
    <row r="913" spans="2:7">
      <c r="B913" s="9" t="s">
        <v>44</v>
      </c>
      <c r="C913" s="10" t="s">
        <v>854</v>
      </c>
      <c r="D913" s="9" t="s">
        <v>1714</v>
      </c>
      <c r="E913" s="9">
        <v>660733.82999999996</v>
      </c>
      <c r="F913" s="9">
        <v>38961.05000000001</v>
      </c>
      <c r="G913" s="9">
        <v>621772.77999999991</v>
      </c>
    </row>
    <row r="914" spans="2:7">
      <c r="B914" s="9" t="s">
        <v>44</v>
      </c>
      <c r="C914" s="10" t="s">
        <v>855</v>
      </c>
      <c r="D914" s="9" t="s">
        <v>1715</v>
      </c>
      <c r="E914" s="9">
        <v>5485.66</v>
      </c>
      <c r="F914" s="9">
        <v>2138.829999999999</v>
      </c>
      <c r="G914" s="9">
        <v>3346.8300000000008</v>
      </c>
    </row>
    <row r="915" spans="2:7">
      <c r="B915" s="9" t="s">
        <v>44</v>
      </c>
      <c r="C915" s="10" t="s">
        <v>856</v>
      </c>
      <c r="D915" s="9" t="s">
        <v>1716</v>
      </c>
      <c r="E915" s="9">
        <v>1584.7</v>
      </c>
      <c r="F915" s="9">
        <v>681.57000000000028</v>
      </c>
      <c r="G915" s="9">
        <v>903.12999999999977</v>
      </c>
    </row>
    <row r="916" spans="2:7">
      <c r="B916" s="9" t="s">
        <v>44</v>
      </c>
      <c r="C916" s="10" t="s">
        <v>857</v>
      </c>
      <c r="D916" s="9" t="s">
        <v>1717</v>
      </c>
      <c r="E916" s="9">
        <v>23951.33</v>
      </c>
      <c r="F916" s="9">
        <v>14744.29</v>
      </c>
      <c r="G916" s="9">
        <v>9207.0400000000027</v>
      </c>
    </row>
    <row r="917" spans="2:7">
      <c r="B917" s="9" t="s">
        <v>44</v>
      </c>
      <c r="C917" s="10" t="s">
        <v>858</v>
      </c>
      <c r="D917" s="9" t="s">
        <v>1718</v>
      </c>
      <c r="E917" s="9">
        <v>4828.4400000000005</v>
      </c>
      <c r="F917" s="9">
        <v>332.41</v>
      </c>
      <c r="G917" s="9">
        <v>4496.0300000000007</v>
      </c>
    </row>
    <row r="918" spans="2:7">
      <c r="B918" s="9" t="s">
        <v>44</v>
      </c>
      <c r="C918" s="10" t="s">
        <v>859</v>
      </c>
      <c r="D918" s="9" t="s">
        <v>1719</v>
      </c>
      <c r="E918" s="9">
        <v>2576.8800000000006</v>
      </c>
      <c r="F918" s="9">
        <v>1927.2600000000002</v>
      </c>
      <c r="G918" s="9">
        <v>649.62000000000035</v>
      </c>
    </row>
    <row r="919" spans="2:7">
      <c r="B919" s="9" t="s">
        <v>44</v>
      </c>
      <c r="C919" s="10" t="s">
        <v>860</v>
      </c>
      <c r="D919" s="9" t="s">
        <v>1720</v>
      </c>
      <c r="E919" s="9">
        <v>21665.339999999997</v>
      </c>
      <c r="F919" s="9">
        <v>8991.3499999999967</v>
      </c>
      <c r="G919" s="9">
        <v>12673.990000000002</v>
      </c>
    </row>
    <row r="920" spans="2:7">
      <c r="B920" s="9" t="s">
        <v>44</v>
      </c>
      <c r="C920" s="10" t="s">
        <v>861</v>
      </c>
      <c r="D920" s="9" t="s">
        <v>1721</v>
      </c>
      <c r="E920" s="9">
        <v>9727.5</v>
      </c>
      <c r="F920" s="9">
        <v>5293.91</v>
      </c>
      <c r="G920" s="9">
        <v>4433.5899999999992</v>
      </c>
    </row>
    <row r="921" spans="2:7">
      <c r="B921" s="9" t="s">
        <v>44</v>
      </c>
      <c r="C921" s="10" t="s">
        <v>862</v>
      </c>
      <c r="D921" s="9" t="s">
        <v>1722</v>
      </c>
      <c r="E921" s="9">
        <v>68015.349999999962</v>
      </c>
      <c r="F921" s="9">
        <v>39180.499999999978</v>
      </c>
      <c r="G921" s="9">
        <v>28834.849999999984</v>
      </c>
    </row>
    <row r="922" spans="2:7">
      <c r="B922" s="9" t="s">
        <v>44</v>
      </c>
      <c r="C922" s="10" t="s">
        <v>863</v>
      </c>
      <c r="D922" s="9" t="s">
        <v>1723</v>
      </c>
      <c r="E922" s="9">
        <v>281031.4200000001</v>
      </c>
      <c r="F922" s="9">
        <v>13351.47000000001</v>
      </c>
      <c r="G922" s="9">
        <v>267679.95000000007</v>
      </c>
    </row>
    <row r="923" spans="2:7">
      <c r="B923" s="9" t="s">
        <v>44</v>
      </c>
      <c r="C923" s="10" t="s">
        <v>864</v>
      </c>
      <c r="D923" s="9" t="s">
        <v>1724</v>
      </c>
      <c r="E923" s="9">
        <v>537271.38000000012</v>
      </c>
      <c r="F923" s="9">
        <v>19724.05000000001</v>
      </c>
      <c r="G923" s="9">
        <v>517547.33000000007</v>
      </c>
    </row>
    <row r="924" spans="2:7">
      <c r="B924" s="9" t="s">
        <v>44</v>
      </c>
      <c r="C924" s="10" t="s">
        <v>865</v>
      </c>
      <c r="D924" s="9" t="s">
        <v>1725</v>
      </c>
      <c r="E924" s="9">
        <v>1075096.9700000002</v>
      </c>
      <c r="F924" s="9">
        <v>98702.000000000015</v>
      </c>
      <c r="G924" s="9">
        <v>976394.97000000009</v>
      </c>
    </row>
    <row r="925" spans="2:7">
      <c r="B925" s="9" t="s">
        <v>44</v>
      </c>
      <c r="C925" s="10" t="s">
        <v>866</v>
      </c>
      <c r="D925" s="9" t="s">
        <v>1726</v>
      </c>
      <c r="E925" s="9">
        <v>79868.74000000002</v>
      </c>
      <c r="F925" s="9">
        <v>8346.6900000000023</v>
      </c>
      <c r="G925" s="9">
        <v>71522.050000000017</v>
      </c>
    </row>
    <row r="926" spans="2:7">
      <c r="B926" s="9" t="s">
        <v>44</v>
      </c>
      <c r="C926" s="10" t="s">
        <v>867</v>
      </c>
      <c r="D926" s="9" t="s">
        <v>1727</v>
      </c>
      <c r="E926" s="9">
        <v>203600.59000000011</v>
      </c>
      <c r="F926" s="9">
        <v>25814.939999999995</v>
      </c>
      <c r="G926" s="9">
        <v>177785.65000000011</v>
      </c>
    </row>
    <row r="927" spans="2:7">
      <c r="B927" s="9" t="s">
        <v>44</v>
      </c>
      <c r="C927" s="10" t="s">
        <v>868</v>
      </c>
      <c r="D927" s="9" t="s">
        <v>1728</v>
      </c>
      <c r="E927" s="9">
        <v>271611.46999999997</v>
      </c>
      <c r="F927" s="9">
        <v>28510.519999999982</v>
      </c>
      <c r="G927" s="9">
        <v>243100.95</v>
      </c>
    </row>
    <row r="928" spans="2:7">
      <c r="B928" s="9" t="s">
        <v>44</v>
      </c>
      <c r="C928" s="10" t="s">
        <v>869</v>
      </c>
      <c r="D928" s="9" t="s">
        <v>1729</v>
      </c>
      <c r="E928" s="9">
        <v>204141.63000000006</v>
      </c>
      <c r="F928" s="9">
        <v>34779.69000000001</v>
      </c>
      <c r="G928" s="9">
        <v>169361.94000000006</v>
      </c>
    </row>
    <row r="929" spans="2:9">
      <c r="B929" s="9" t="s">
        <v>44</v>
      </c>
      <c r="C929" s="10" t="s">
        <v>870</v>
      </c>
      <c r="D929" s="9" t="s">
        <v>1730</v>
      </c>
      <c r="E929" s="9">
        <v>3765366.9099999997</v>
      </c>
      <c r="F929" s="9">
        <v>416.09999999999923</v>
      </c>
      <c r="G929" s="9">
        <v>3764950.8099999996</v>
      </c>
    </row>
    <row r="930" spans="2:9">
      <c r="B930" s="9" t="s">
        <v>44</v>
      </c>
      <c r="C930" s="10" t="s">
        <v>871</v>
      </c>
      <c r="D930" s="9" t="s">
        <v>1731</v>
      </c>
      <c r="E930" s="9">
        <v>373987.93999999994</v>
      </c>
      <c r="F930" s="9">
        <v>34050.749999999971</v>
      </c>
      <c r="G930" s="9">
        <v>339937.19</v>
      </c>
    </row>
    <row r="931" spans="2:9">
      <c r="B931" s="9" t="s">
        <v>44</v>
      </c>
      <c r="C931" s="10" t="s">
        <v>872</v>
      </c>
      <c r="D931" s="9" t="s">
        <v>1732</v>
      </c>
      <c r="E931" s="9">
        <v>251893.77999999994</v>
      </c>
      <c r="F931" s="9">
        <v>15870.939999999997</v>
      </c>
      <c r="G931" s="9">
        <v>236022.83999999994</v>
      </c>
    </row>
    <row r="932" spans="2:9">
      <c r="B932" s="9" t="s">
        <v>44</v>
      </c>
      <c r="C932" s="10" t="s">
        <v>873</v>
      </c>
      <c r="D932" s="9" t="s">
        <v>1733</v>
      </c>
      <c r="E932" s="9">
        <v>100310.43999999999</v>
      </c>
      <c r="F932" s="9">
        <v>6365.76</v>
      </c>
      <c r="G932" s="9">
        <v>93944.68</v>
      </c>
    </row>
    <row r="933" spans="2:9">
      <c r="B933" s="9" t="s">
        <v>44</v>
      </c>
      <c r="C933" s="10" t="s">
        <v>874</v>
      </c>
      <c r="D933" s="9" t="s">
        <v>1734</v>
      </c>
      <c r="E933" s="9">
        <v>1069779.9100000001</v>
      </c>
      <c r="F933" s="9">
        <v>256522.31000000014</v>
      </c>
      <c r="G933" s="9">
        <v>813257.60000000009</v>
      </c>
    </row>
    <row r="934" spans="2:9">
      <c r="B934" s="9" t="s">
        <v>44</v>
      </c>
      <c r="C934" s="10" t="s">
        <v>875</v>
      </c>
      <c r="D934" s="9" t="s">
        <v>1735</v>
      </c>
      <c r="E934" s="9">
        <v>1440530.6499999997</v>
      </c>
      <c r="F934" s="9">
        <v>460984.58000000007</v>
      </c>
      <c r="G934" s="9">
        <v>979546.0699999996</v>
      </c>
    </row>
    <row r="935" spans="2:9">
      <c r="B935" s="9" t="s">
        <v>44</v>
      </c>
      <c r="C935" s="10" t="s">
        <v>876</v>
      </c>
      <c r="D935" s="9" t="s">
        <v>1736</v>
      </c>
      <c r="E935" s="9">
        <v>1038975.0699999996</v>
      </c>
      <c r="F935" s="9">
        <v>327277.89999999997</v>
      </c>
      <c r="G935" s="9">
        <v>711697.16999999969</v>
      </c>
    </row>
    <row r="936" spans="2:9">
      <c r="B936" s="9" t="s">
        <v>44</v>
      </c>
      <c r="C936" s="10" t="s">
        <v>877</v>
      </c>
      <c r="D936" s="9" t="s">
        <v>1737</v>
      </c>
      <c r="E936" s="9">
        <v>387312.93999999994</v>
      </c>
      <c r="F936" s="9">
        <v>27879.339999999986</v>
      </c>
      <c r="G936" s="9">
        <v>359433.6</v>
      </c>
    </row>
    <row r="937" spans="2:9">
      <c r="B937" s="9" t="s">
        <v>44</v>
      </c>
      <c r="C937" s="10" t="s">
        <v>878</v>
      </c>
      <c r="D937" s="9" t="s">
        <v>1738</v>
      </c>
      <c r="E937" s="9">
        <v>181843.06999999998</v>
      </c>
      <c r="F937" s="9">
        <v>51416.89999999998</v>
      </c>
      <c r="G937" s="9">
        <v>130426.17</v>
      </c>
    </row>
    <row r="938" spans="2:9">
      <c r="B938" s="9" t="s">
        <v>44</v>
      </c>
      <c r="C938" s="10" t="s">
        <v>879</v>
      </c>
      <c r="D938" s="9" t="s">
        <v>1739</v>
      </c>
      <c r="E938" s="9">
        <v>339.65999999999997</v>
      </c>
      <c r="F938" s="9">
        <v>549.22</v>
      </c>
      <c r="G938" s="9">
        <v>-209.56000000000009</v>
      </c>
    </row>
    <row r="939" spans="2:9">
      <c r="B939" s="9" t="s">
        <v>44</v>
      </c>
      <c r="C939" s="10" t="s">
        <v>880</v>
      </c>
      <c r="D939" s="9" t="s">
        <v>1740</v>
      </c>
      <c r="E939" s="9">
        <v>12953.069999999992</v>
      </c>
      <c r="F939" s="9">
        <v>10776.559999999996</v>
      </c>
      <c r="G939" s="9">
        <v>2176.5099999999975</v>
      </c>
    </row>
    <row r="940" spans="2:9">
      <c r="B940" s="9" t="s">
        <v>44</v>
      </c>
      <c r="C940" s="10" t="s">
        <v>881</v>
      </c>
      <c r="D940" s="9" t="s">
        <v>1741</v>
      </c>
      <c r="E940" s="9">
        <v>47796.630000000048</v>
      </c>
      <c r="F940" s="9">
        <v>51401.880000000041</v>
      </c>
      <c r="G940" s="9">
        <v>-3605.2499999999955</v>
      </c>
    </row>
    <row r="941" spans="2:9">
      <c r="B941" s="9" t="s">
        <v>44</v>
      </c>
      <c r="C941" s="10" t="s">
        <v>882</v>
      </c>
      <c r="D941" s="9" t="s">
        <v>1742</v>
      </c>
      <c r="E941" s="9">
        <v>-31.159999999999172</v>
      </c>
      <c r="F941" s="9">
        <v>637.71000000000254</v>
      </c>
      <c r="G941" s="9">
        <v>-668.87000000000171</v>
      </c>
    </row>
    <row r="942" spans="2:9">
      <c r="B942" s="9" t="s">
        <v>44</v>
      </c>
      <c r="C942" s="10" t="s">
        <v>883</v>
      </c>
      <c r="D942" s="9" t="s">
        <v>1743</v>
      </c>
      <c r="E942" s="9">
        <v>-174.10000000000696</v>
      </c>
      <c r="F942" s="9">
        <v>1146.6599999999989</v>
      </c>
      <c r="G942" s="9">
        <v>-1320.7600000000059</v>
      </c>
    </row>
    <row r="943" spans="2:9" ht="15.75" thickBot="1">
      <c r="B943" s="9" t="s">
        <v>44</v>
      </c>
      <c r="C943" s="10" t="s">
        <v>884</v>
      </c>
      <c r="D943" s="9" t="s">
        <v>1744</v>
      </c>
      <c r="E943" s="9">
        <v>-34.079999999999217</v>
      </c>
      <c r="F943" s="9">
        <v>245.27000000000018</v>
      </c>
      <c r="G943" s="9">
        <v>-279.3499999999994</v>
      </c>
    </row>
    <row r="944" spans="2:9" ht="15.75" thickBot="1">
      <c r="B944" s="76" t="s">
        <v>1949</v>
      </c>
      <c r="C944" s="78"/>
      <c r="D944" s="66"/>
      <c r="E944" s="66">
        <f>SUM(E913:E943)</f>
        <v>12122041.960000003</v>
      </c>
      <c r="F944" s="66">
        <f t="shared" ref="F944:G944" si="33">SUM(F913:F943)</f>
        <v>1587022.4100000001</v>
      </c>
      <c r="G944" s="66">
        <f t="shared" si="33"/>
        <v>10535019.550000001</v>
      </c>
      <c r="I944" s="82" t="s">
        <v>1941</v>
      </c>
    </row>
    <row r="945" spans="2:9">
      <c r="B945" s="9"/>
      <c r="C945" s="10"/>
      <c r="D945" s="9"/>
      <c r="E945" s="9"/>
      <c r="F945" s="9"/>
      <c r="G945" s="9"/>
    </row>
    <row r="946" spans="2:9">
      <c r="B946" s="9"/>
      <c r="C946" s="10"/>
      <c r="D946" s="9"/>
      <c r="E946" s="9"/>
      <c r="F946" s="9"/>
      <c r="G946" s="9"/>
    </row>
    <row r="947" spans="2:9">
      <c r="B947" s="9" t="s">
        <v>46</v>
      </c>
      <c r="C947" s="10" t="s">
        <v>885</v>
      </c>
      <c r="D947" s="9" t="s">
        <v>1745</v>
      </c>
      <c r="E947" s="9">
        <v>606887.79</v>
      </c>
      <c r="F947" s="9">
        <v>56075.990000000005</v>
      </c>
      <c r="G947" s="9">
        <v>550811.80000000005</v>
      </c>
    </row>
    <row r="948" spans="2:9">
      <c r="B948" s="9" t="s">
        <v>46</v>
      </c>
      <c r="C948" s="10" t="s">
        <v>886</v>
      </c>
      <c r="D948" s="9" t="s">
        <v>1746</v>
      </c>
      <c r="E948" s="9">
        <v>2876348.4099999997</v>
      </c>
      <c r="F948" s="9">
        <v>135319.58999999997</v>
      </c>
      <c r="G948" s="9">
        <v>2741028.82</v>
      </c>
    </row>
    <row r="949" spans="2:9">
      <c r="B949" s="9" t="s">
        <v>46</v>
      </c>
      <c r="C949" s="10" t="s">
        <v>887</v>
      </c>
      <c r="D949" s="9" t="s">
        <v>1747</v>
      </c>
      <c r="E949" s="9">
        <v>1114653.1000000001</v>
      </c>
      <c r="F949" s="9">
        <v>221188.25000000003</v>
      </c>
      <c r="G949" s="9">
        <v>893464.85000000009</v>
      </c>
    </row>
    <row r="950" spans="2:9">
      <c r="B950" s="9" t="s">
        <v>46</v>
      </c>
      <c r="C950" s="10" t="s">
        <v>888</v>
      </c>
      <c r="D950" s="9" t="s">
        <v>1748</v>
      </c>
      <c r="E950" s="9">
        <v>417245.54000000004</v>
      </c>
      <c r="F950" s="9">
        <v>75894.340000000011</v>
      </c>
      <c r="G950" s="9">
        <v>341351.2</v>
      </c>
    </row>
    <row r="951" spans="2:9">
      <c r="B951" s="9" t="s">
        <v>46</v>
      </c>
      <c r="C951" s="10" t="s">
        <v>889</v>
      </c>
      <c r="D951" s="9" t="s">
        <v>1749</v>
      </c>
      <c r="E951" s="9">
        <v>945860.7</v>
      </c>
      <c r="F951" s="9">
        <v>271372.61</v>
      </c>
      <c r="G951" s="9">
        <v>674488.09</v>
      </c>
    </row>
    <row r="952" spans="2:9">
      <c r="B952" s="9" t="s">
        <v>46</v>
      </c>
      <c r="C952" s="10" t="s">
        <v>890</v>
      </c>
      <c r="D952" s="9" t="s">
        <v>1750</v>
      </c>
      <c r="E952" s="9">
        <v>76103.719999999987</v>
      </c>
      <c r="F952" s="9">
        <v>22674.659999999989</v>
      </c>
      <c r="G952" s="9">
        <v>53429.06</v>
      </c>
    </row>
    <row r="953" spans="2:9">
      <c r="B953" s="9" t="s">
        <v>46</v>
      </c>
      <c r="C953" s="10" t="s">
        <v>891</v>
      </c>
      <c r="D953" s="9" t="s">
        <v>1751</v>
      </c>
      <c r="E953" s="9">
        <v>1041842.9399999998</v>
      </c>
      <c r="F953" s="9">
        <v>186230.01</v>
      </c>
      <c r="G953" s="9">
        <v>855612.92999999982</v>
      </c>
    </row>
    <row r="954" spans="2:9" ht="15.75" thickBot="1">
      <c r="B954" s="9" t="s">
        <v>46</v>
      </c>
      <c r="C954" s="10" t="s">
        <v>892</v>
      </c>
      <c r="D954" s="9" t="s">
        <v>1752</v>
      </c>
      <c r="E954" s="9">
        <v>14418.639999999927</v>
      </c>
      <c r="F954" s="9">
        <v>97444.63</v>
      </c>
      <c r="G954" s="9">
        <v>-83025.990000000078</v>
      </c>
    </row>
    <row r="955" spans="2:9" ht="15.75" thickBot="1">
      <c r="B955" s="76" t="s">
        <v>1950</v>
      </c>
      <c r="C955" s="78"/>
      <c r="D955" s="66"/>
      <c r="E955" s="66">
        <f>SUM(E947:E954)</f>
        <v>7093360.8399999989</v>
      </c>
      <c r="F955" s="66">
        <f t="shared" ref="F955:G955" si="34">SUM(F947:F954)</f>
        <v>1066200.08</v>
      </c>
      <c r="G955" s="66">
        <f t="shared" si="34"/>
        <v>6027160.7599999988</v>
      </c>
      <c r="I955" s="82" t="s">
        <v>1941</v>
      </c>
    </row>
    <row r="956" spans="2:9">
      <c r="B956" s="9"/>
      <c r="C956" s="10"/>
      <c r="D956" s="9"/>
      <c r="E956" s="9"/>
      <c r="F956" s="9"/>
      <c r="G956" s="9"/>
    </row>
    <row r="957" spans="2:9">
      <c r="B957" s="9"/>
      <c r="C957" s="10"/>
      <c r="D957" s="9"/>
      <c r="E957" s="9"/>
      <c r="F957" s="9"/>
      <c r="G957" s="9"/>
    </row>
    <row r="958" spans="2:9">
      <c r="B958" s="9" t="s">
        <v>45</v>
      </c>
      <c r="C958" s="10" t="s">
        <v>850</v>
      </c>
      <c r="D958" s="9" t="s">
        <v>1710</v>
      </c>
      <c r="E958" s="9">
        <v>608411.26</v>
      </c>
      <c r="F958" s="9">
        <v>0</v>
      </c>
      <c r="G958" s="9">
        <v>608411.26</v>
      </c>
    </row>
    <row r="959" spans="2:9">
      <c r="B959" s="9" t="s">
        <v>45</v>
      </c>
      <c r="C959" s="10" t="s">
        <v>851</v>
      </c>
      <c r="D959" s="9" t="s">
        <v>1711</v>
      </c>
      <c r="E959" s="9">
        <v>57018.39</v>
      </c>
      <c r="F959" s="9">
        <v>0</v>
      </c>
      <c r="G959" s="9">
        <v>57018.39</v>
      </c>
    </row>
    <row r="960" spans="2:9">
      <c r="B960" s="9" t="s">
        <v>45</v>
      </c>
      <c r="C960" s="10" t="s">
        <v>852</v>
      </c>
      <c r="D960" s="9" t="s">
        <v>1712</v>
      </c>
      <c r="E960" s="9">
        <v>25653.13</v>
      </c>
      <c r="F960" s="9">
        <v>0</v>
      </c>
      <c r="G960" s="9">
        <v>25653.13</v>
      </c>
    </row>
    <row r="961" spans="2:9" ht="15.75" thickBot="1">
      <c r="B961" s="9" t="s">
        <v>45</v>
      </c>
      <c r="C961" s="10" t="s">
        <v>853</v>
      </c>
      <c r="D961" s="9" t="s">
        <v>1713</v>
      </c>
      <c r="E961" s="9">
        <v>60478.93</v>
      </c>
      <c r="F961" s="9">
        <v>0</v>
      </c>
      <c r="G961" s="9">
        <v>60478.93</v>
      </c>
    </row>
    <row r="962" spans="2:9" ht="15.75" thickBot="1">
      <c r="B962" s="76" t="s">
        <v>45</v>
      </c>
      <c r="C962" s="78"/>
      <c r="D962" s="66"/>
      <c r="E962" s="66">
        <f>SUM(E958:E961)</f>
        <v>751561.71000000008</v>
      </c>
      <c r="F962" s="66">
        <f t="shared" ref="F962:G962" si="35">SUM(F958:F961)</f>
        <v>0</v>
      </c>
      <c r="G962" s="66">
        <f t="shared" si="35"/>
        <v>751561.71000000008</v>
      </c>
      <c r="I962" s="82" t="s">
        <v>1941</v>
      </c>
    </row>
    <row r="963" spans="2:9">
      <c r="B963" s="9"/>
      <c r="C963" s="10"/>
      <c r="D963" s="9"/>
      <c r="E963" s="9"/>
      <c r="F963" s="9"/>
      <c r="G963" s="9"/>
    </row>
    <row r="964" spans="2:9">
      <c r="B964" s="9"/>
      <c r="C964" s="10"/>
      <c r="D964" s="9"/>
      <c r="E964" s="9"/>
      <c r="F964" s="9"/>
      <c r="G964" s="9"/>
    </row>
    <row r="965" spans="2:9">
      <c r="B965" s="9"/>
      <c r="C965" s="10"/>
      <c r="D965" s="9"/>
      <c r="E965" s="9"/>
      <c r="F965" s="9"/>
      <c r="G965" s="9"/>
    </row>
    <row r="966" spans="2:9">
      <c r="B966" s="9" t="s">
        <v>47</v>
      </c>
      <c r="C966" s="10" t="s">
        <v>893</v>
      </c>
      <c r="D966" s="9" t="s">
        <v>1753</v>
      </c>
      <c r="E966" s="9">
        <v>11330.02</v>
      </c>
      <c r="F966" s="9">
        <v>8921.11</v>
      </c>
      <c r="G966" s="9">
        <v>2408.9100000000008</v>
      </c>
    </row>
    <row r="967" spans="2:9">
      <c r="B967" s="9" t="s">
        <v>47</v>
      </c>
      <c r="C967" s="10" t="s">
        <v>894</v>
      </c>
      <c r="D967" s="9" t="s">
        <v>1754</v>
      </c>
      <c r="E967" s="9">
        <v>32940.569999999992</v>
      </c>
      <c r="F967" s="9">
        <v>5948.1</v>
      </c>
      <c r="G967" s="9">
        <v>26992.46999999999</v>
      </c>
    </row>
    <row r="968" spans="2:9">
      <c r="B968" s="9" t="s">
        <v>47</v>
      </c>
      <c r="C968" s="10" t="s">
        <v>895</v>
      </c>
      <c r="D968" s="9" t="s">
        <v>1755</v>
      </c>
      <c r="E968" s="9">
        <v>382000.00999999989</v>
      </c>
      <c r="F968" s="9">
        <v>65389.299999999901</v>
      </c>
      <c r="G968" s="9">
        <v>316610.70999999996</v>
      </c>
    </row>
    <row r="969" spans="2:9">
      <c r="B969" s="9" t="s">
        <v>47</v>
      </c>
      <c r="C969" s="10" t="s">
        <v>896</v>
      </c>
      <c r="D969" s="9" t="s">
        <v>1756</v>
      </c>
      <c r="E969" s="9">
        <v>12465.719999999994</v>
      </c>
      <c r="F969" s="9">
        <v>3304.8199999999997</v>
      </c>
      <c r="G969" s="9">
        <v>9160.8999999999942</v>
      </c>
    </row>
    <row r="970" spans="2:9">
      <c r="B970" s="9" t="s">
        <v>47</v>
      </c>
      <c r="C970" s="10" t="s">
        <v>897</v>
      </c>
      <c r="D970" s="9" t="s">
        <v>1757</v>
      </c>
      <c r="E970" s="9">
        <v>3584.1199999999972</v>
      </c>
      <c r="F970" s="9">
        <v>2131.4199999999978</v>
      </c>
      <c r="G970" s="9">
        <v>1452.6999999999994</v>
      </c>
    </row>
    <row r="971" spans="2:9">
      <c r="B971" s="9" t="s">
        <v>47</v>
      </c>
      <c r="C971" s="10" t="s">
        <v>898</v>
      </c>
      <c r="D971" s="9" t="s">
        <v>1758</v>
      </c>
      <c r="E971" s="9">
        <v>306.82</v>
      </c>
      <c r="F971" s="9">
        <v>244.24000000000004</v>
      </c>
      <c r="G971" s="9">
        <v>62.579999999999977</v>
      </c>
    </row>
    <row r="972" spans="2:9">
      <c r="B972" s="9" t="s">
        <v>47</v>
      </c>
      <c r="C972" s="10" t="s">
        <v>899</v>
      </c>
      <c r="D972" s="9" t="s">
        <v>1759</v>
      </c>
      <c r="E972" s="9">
        <v>16510.350000000006</v>
      </c>
      <c r="F972" s="9">
        <v>9879.7600000000039</v>
      </c>
      <c r="G972" s="9">
        <v>6630.5900000000029</v>
      </c>
    </row>
    <row r="973" spans="2:9">
      <c r="B973" s="9" t="s">
        <v>47</v>
      </c>
      <c r="C973" s="10" t="s">
        <v>900</v>
      </c>
      <c r="D973" s="9" t="s">
        <v>1760</v>
      </c>
      <c r="E973" s="9">
        <v>30270.62999999999</v>
      </c>
      <c r="F973" s="9">
        <v>21059.409999999989</v>
      </c>
      <c r="G973" s="9">
        <v>9211.220000000003</v>
      </c>
    </row>
    <row r="974" spans="2:9">
      <c r="B974" s="9" t="s">
        <v>47</v>
      </c>
      <c r="C974" s="10" t="s">
        <v>901</v>
      </c>
      <c r="D974" s="9" t="s">
        <v>1761</v>
      </c>
      <c r="E974" s="9">
        <v>293.62</v>
      </c>
      <c r="F974" s="9">
        <v>165.96000000000004</v>
      </c>
      <c r="G974" s="9">
        <v>127.66</v>
      </c>
    </row>
    <row r="975" spans="2:9">
      <c r="B975" s="9" t="s">
        <v>47</v>
      </c>
      <c r="C975" s="10" t="s">
        <v>902</v>
      </c>
      <c r="D975" s="9" t="s">
        <v>1762</v>
      </c>
      <c r="E975" s="9">
        <v>3439.91</v>
      </c>
      <c r="F975" s="9">
        <v>2079.7599999999998</v>
      </c>
      <c r="G975" s="9">
        <v>1360.15</v>
      </c>
    </row>
    <row r="976" spans="2:9">
      <c r="B976" s="9" t="s">
        <v>47</v>
      </c>
      <c r="C976" s="10" t="s">
        <v>903</v>
      </c>
      <c r="D976" s="9" t="s">
        <v>1763</v>
      </c>
      <c r="E976" s="9">
        <v>79078.430000000008</v>
      </c>
      <c r="F976" s="9">
        <v>11272.740000000002</v>
      </c>
      <c r="G976" s="9">
        <v>67805.69</v>
      </c>
    </row>
    <row r="977" spans="2:9">
      <c r="B977" s="9" t="s">
        <v>47</v>
      </c>
      <c r="C977" s="10" t="s">
        <v>904</v>
      </c>
      <c r="D977" s="9" t="s">
        <v>1764</v>
      </c>
      <c r="E977" s="9">
        <v>3608.91</v>
      </c>
      <c r="F977" s="9">
        <v>1918.46</v>
      </c>
      <c r="G977" s="9">
        <v>1690.4499999999998</v>
      </c>
    </row>
    <row r="978" spans="2:9">
      <c r="B978" s="9" t="s">
        <v>47</v>
      </c>
      <c r="C978" s="10" t="s">
        <v>905</v>
      </c>
      <c r="D978" s="9" t="s">
        <v>1765</v>
      </c>
      <c r="E978" s="9">
        <v>593.46</v>
      </c>
      <c r="F978" s="9">
        <v>-352.37000000000006</v>
      </c>
      <c r="G978" s="9">
        <v>945.83</v>
      </c>
    </row>
    <row r="979" spans="2:9">
      <c r="B979" s="9" t="s">
        <v>47</v>
      </c>
      <c r="C979" s="10" t="s">
        <v>906</v>
      </c>
      <c r="D979" s="9" t="s">
        <v>1766</v>
      </c>
      <c r="E979" s="9">
        <v>1200.4400000000003</v>
      </c>
      <c r="F979" s="9">
        <v>-17.250000000000004</v>
      </c>
      <c r="G979" s="9">
        <v>1217.6900000000003</v>
      </c>
    </row>
    <row r="980" spans="2:9">
      <c r="B980" s="9" t="s">
        <v>47</v>
      </c>
      <c r="C980" s="10" t="s">
        <v>907</v>
      </c>
      <c r="D980" s="9" t="s">
        <v>1767</v>
      </c>
      <c r="E980" s="9">
        <v>30624.71</v>
      </c>
      <c r="F980" s="9">
        <v>2648.090000000002</v>
      </c>
      <c r="G980" s="9">
        <v>27976.619999999995</v>
      </c>
    </row>
    <row r="981" spans="2:9">
      <c r="B981" s="9" t="s">
        <v>47</v>
      </c>
      <c r="C981" s="10" t="s">
        <v>908</v>
      </c>
      <c r="D981" s="9" t="s">
        <v>1768</v>
      </c>
      <c r="E981" s="9">
        <v>7661.3599999999969</v>
      </c>
      <c r="F981" s="9">
        <v>6183.5599999999977</v>
      </c>
      <c r="G981" s="9">
        <v>1477.7999999999993</v>
      </c>
    </row>
    <row r="982" spans="2:9">
      <c r="B982" s="9" t="s">
        <v>47</v>
      </c>
      <c r="C982" s="10" t="s">
        <v>909</v>
      </c>
      <c r="D982" s="9" t="s">
        <v>1769</v>
      </c>
      <c r="E982" s="9">
        <v>4143.5300000000007</v>
      </c>
      <c r="F982" s="9">
        <v>3199.6400000000012</v>
      </c>
      <c r="G982" s="9">
        <v>943.88999999999953</v>
      </c>
    </row>
    <row r="983" spans="2:9">
      <c r="B983" s="9" t="s">
        <v>47</v>
      </c>
      <c r="C983" s="10" t="s">
        <v>910</v>
      </c>
      <c r="D983" s="9" t="s">
        <v>1770</v>
      </c>
      <c r="E983" s="9">
        <v>850.0999999999998</v>
      </c>
      <c r="F983" s="9">
        <v>640.3399999999998</v>
      </c>
      <c r="G983" s="9">
        <v>209.76</v>
      </c>
    </row>
    <row r="984" spans="2:9">
      <c r="B984" s="9" t="s">
        <v>47</v>
      </c>
      <c r="C984" s="10" t="s">
        <v>911</v>
      </c>
      <c r="D984" s="9" t="s">
        <v>1771</v>
      </c>
      <c r="E984" s="9">
        <v>3652.0300000000025</v>
      </c>
      <c r="F984" s="9">
        <v>1061.3400000000004</v>
      </c>
      <c r="G984" s="9">
        <v>2590.6900000000019</v>
      </c>
    </row>
    <row r="985" spans="2:9" ht="15.75" thickBot="1">
      <c r="B985" s="9" t="s">
        <v>47</v>
      </c>
      <c r="C985" s="10" t="s">
        <v>912</v>
      </c>
      <c r="D985" s="9" t="s">
        <v>1772</v>
      </c>
      <c r="E985" s="9">
        <v>-199.04</v>
      </c>
      <c r="F985" s="9">
        <v>-138.28</v>
      </c>
      <c r="G985" s="9">
        <v>-60.76</v>
      </c>
    </row>
    <row r="986" spans="2:9" ht="15.75" thickBot="1">
      <c r="B986" s="76" t="s">
        <v>1951</v>
      </c>
      <c r="C986" s="78"/>
      <c r="D986" s="66"/>
      <c r="E986" s="66">
        <f>SUM(E966:E985)</f>
        <v>624355.69999999972</v>
      </c>
      <c r="F986" s="66">
        <f t="shared" ref="F986:G986" si="36">SUM(F966:F985)</f>
        <v>145540.14999999991</v>
      </c>
      <c r="G986" s="66">
        <f t="shared" si="36"/>
        <v>478815.5500000001</v>
      </c>
      <c r="I986" s="82" t="s">
        <v>1941</v>
      </c>
    </row>
    <row r="987" spans="2:9">
      <c r="B987" s="9"/>
      <c r="C987" s="10"/>
      <c r="D987" s="9"/>
      <c r="E987" s="9"/>
      <c r="F987" s="9"/>
      <c r="G987" s="9"/>
    </row>
    <row r="988" spans="2:9">
      <c r="B988" s="9"/>
      <c r="C988" s="10"/>
      <c r="D988" s="9"/>
      <c r="E988" s="9"/>
      <c r="F988" s="9"/>
      <c r="G988" s="9"/>
    </row>
    <row r="989" spans="2:9">
      <c r="B989" s="9" t="s">
        <v>48</v>
      </c>
      <c r="C989" s="10" t="s">
        <v>913</v>
      </c>
      <c r="D989" s="9" t="s">
        <v>1773</v>
      </c>
      <c r="E989" s="9">
        <v>108306.52</v>
      </c>
      <c r="F989" s="9">
        <v>0</v>
      </c>
      <c r="G989" s="9">
        <v>108306.52</v>
      </c>
      <c r="I989" s="82" t="s">
        <v>1941</v>
      </c>
    </row>
    <row r="990" spans="2:9">
      <c r="B990" s="9"/>
      <c r="C990" s="10"/>
      <c r="D990" s="9"/>
      <c r="E990" s="9"/>
      <c r="F990" s="9"/>
      <c r="G990" s="9"/>
    </row>
    <row r="991" spans="2:9">
      <c r="B991" s="9"/>
      <c r="C991" s="10"/>
      <c r="D991" s="9"/>
      <c r="E991" s="9"/>
      <c r="F991" s="9"/>
      <c r="G991" s="9"/>
    </row>
    <row r="992" spans="2:9">
      <c r="B992" s="9" t="s">
        <v>49</v>
      </c>
      <c r="C992" s="10" t="s">
        <v>914</v>
      </c>
      <c r="D992" s="9" t="s">
        <v>1774</v>
      </c>
      <c r="E992" s="9">
        <v>2299.12</v>
      </c>
      <c r="F992" s="9">
        <v>9.1900000000000013</v>
      </c>
      <c r="G992" s="9">
        <v>2289.9299999999998</v>
      </c>
    </row>
    <row r="993" spans="2:7">
      <c r="B993" s="9" t="s">
        <v>49</v>
      </c>
      <c r="C993" s="10" t="s">
        <v>915</v>
      </c>
      <c r="D993" s="9" t="s">
        <v>1775</v>
      </c>
      <c r="E993" s="9">
        <v>31880.17</v>
      </c>
      <c r="F993" s="9">
        <v>0</v>
      </c>
      <c r="G993" s="9">
        <v>31880.17</v>
      </c>
    </row>
    <row r="994" spans="2:7">
      <c r="B994" s="9" t="s">
        <v>49</v>
      </c>
      <c r="C994" s="10" t="s">
        <v>916</v>
      </c>
      <c r="D994" s="9" t="s">
        <v>1775</v>
      </c>
      <c r="E994" s="9">
        <v>-3307.8100000000004</v>
      </c>
      <c r="F994" s="9">
        <v>-4580.7300000000005</v>
      </c>
      <c r="G994" s="9">
        <v>1272.92</v>
      </c>
    </row>
    <row r="995" spans="2:7">
      <c r="B995" s="9" t="s">
        <v>49</v>
      </c>
      <c r="C995" s="10" t="s">
        <v>917</v>
      </c>
      <c r="D995" s="9" t="s">
        <v>1776</v>
      </c>
      <c r="E995" s="9">
        <v>39355.889999999992</v>
      </c>
      <c r="F995" s="9">
        <v>1791.5699999999997</v>
      </c>
      <c r="G995" s="9">
        <v>37564.319999999992</v>
      </c>
    </row>
    <row r="996" spans="2:7">
      <c r="B996" s="9" t="s">
        <v>49</v>
      </c>
      <c r="C996" s="10" t="s">
        <v>918</v>
      </c>
      <c r="D996" s="9" t="s">
        <v>1777</v>
      </c>
      <c r="E996" s="9">
        <v>3332.4299999999994</v>
      </c>
      <c r="F996" s="9">
        <v>1808.4799999999991</v>
      </c>
      <c r="G996" s="9">
        <v>1523.95</v>
      </c>
    </row>
    <row r="997" spans="2:7">
      <c r="B997" s="9" t="s">
        <v>49</v>
      </c>
      <c r="C997" s="10" t="s">
        <v>919</v>
      </c>
      <c r="D997" s="9" t="s">
        <v>1778</v>
      </c>
      <c r="E997" s="9">
        <v>27172.42</v>
      </c>
      <c r="F997" s="9">
        <v>7681.1</v>
      </c>
      <c r="G997" s="9">
        <v>19491.32</v>
      </c>
    </row>
    <row r="998" spans="2:7">
      <c r="B998" s="9" t="s">
        <v>49</v>
      </c>
      <c r="C998" s="10" t="s">
        <v>920</v>
      </c>
      <c r="D998" s="9" t="s">
        <v>1779</v>
      </c>
      <c r="E998" s="9">
        <v>5325.1400000000012</v>
      </c>
      <c r="F998" s="9">
        <v>1024.19</v>
      </c>
      <c r="G998" s="9">
        <v>4300.9500000000007</v>
      </c>
    </row>
    <row r="999" spans="2:7">
      <c r="B999" s="9" t="s">
        <v>49</v>
      </c>
      <c r="C999" s="10" t="s">
        <v>921</v>
      </c>
      <c r="D999" s="9" t="s">
        <v>1780</v>
      </c>
      <c r="E999" s="9">
        <v>236815.84000000005</v>
      </c>
      <c r="F999" s="9">
        <v>65180.470000000038</v>
      </c>
      <c r="G999" s="9">
        <v>171635.37000000002</v>
      </c>
    </row>
    <row r="1000" spans="2:7">
      <c r="B1000" s="9" t="s">
        <v>49</v>
      </c>
      <c r="C1000" s="10" t="s">
        <v>922</v>
      </c>
      <c r="D1000" s="9" t="s">
        <v>1781</v>
      </c>
      <c r="E1000" s="9">
        <v>255229.19</v>
      </c>
      <c r="F1000" s="9">
        <v>94906.45</v>
      </c>
      <c r="G1000" s="9">
        <v>160322.74</v>
      </c>
    </row>
    <row r="1001" spans="2:7">
      <c r="B1001" s="9" t="s">
        <v>49</v>
      </c>
      <c r="C1001" s="10" t="s">
        <v>923</v>
      </c>
      <c r="D1001" s="9" t="s">
        <v>1782</v>
      </c>
      <c r="E1001" s="9">
        <v>10050.749999999996</v>
      </c>
      <c r="F1001" s="9">
        <v>3777.1800000000003</v>
      </c>
      <c r="G1001" s="9">
        <v>6273.569999999997</v>
      </c>
    </row>
    <row r="1002" spans="2:7">
      <c r="B1002" s="9" t="s">
        <v>49</v>
      </c>
      <c r="C1002" s="10" t="s">
        <v>924</v>
      </c>
      <c r="D1002" s="9" t="s">
        <v>1783</v>
      </c>
      <c r="E1002" s="9">
        <v>30448.679999999978</v>
      </c>
      <c r="F1002" s="9">
        <v>11263.969999999992</v>
      </c>
      <c r="G1002" s="9">
        <v>19184.709999999988</v>
      </c>
    </row>
    <row r="1003" spans="2:7">
      <c r="B1003" s="9" t="s">
        <v>49</v>
      </c>
      <c r="C1003" s="10" t="s">
        <v>925</v>
      </c>
      <c r="D1003" s="9" t="s">
        <v>1784</v>
      </c>
      <c r="E1003" s="9">
        <v>1524.33</v>
      </c>
      <c r="F1003" s="9">
        <v>339.71</v>
      </c>
      <c r="G1003" s="9">
        <v>1184.6199999999999</v>
      </c>
    </row>
    <row r="1004" spans="2:7">
      <c r="B1004" s="9" t="s">
        <v>49</v>
      </c>
      <c r="C1004" s="10" t="s">
        <v>926</v>
      </c>
      <c r="D1004" s="9" t="s">
        <v>1785</v>
      </c>
      <c r="E1004" s="9">
        <v>7641.8099999999995</v>
      </c>
      <c r="F1004" s="9">
        <v>3922.42</v>
      </c>
      <c r="G1004" s="9">
        <v>3719.3899999999994</v>
      </c>
    </row>
    <row r="1005" spans="2:7">
      <c r="B1005" s="9" t="s">
        <v>49</v>
      </c>
      <c r="C1005" s="10" t="s">
        <v>927</v>
      </c>
      <c r="D1005" s="9" t="s">
        <v>1786</v>
      </c>
      <c r="E1005" s="9">
        <v>460.04999999999995</v>
      </c>
      <c r="F1005" s="9">
        <v>296.81999999999994</v>
      </c>
      <c r="G1005" s="9">
        <v>163.23000000000005</v>
      </c>
    </row>
    <row r="1006" spans="2:7">
      <c r="B1006" s="9" t="s">
        <v>49</v>
      </c>
      <c r="C1006" s="10" t="s">
        <v>928</v>
      </c>
      <c r="D1006" s="9" t="s">
        <v>1787</v>
      </c>
      <c r="E1006" s="9">
        <v>2503.1999999999607</v>
      </c>
      <c r="F1006" s="9">
        <v>-42289.98000000001</v>
      </c>
      <c r="G1006" s="9">
        <v>44793.179999999971</v>
      </c>
    </row>
    <row r="1007" spans="2:7">
      <c r="B1007" s="9" t="s">
        <v>49</v>
      </c>
      <c r="C1007" s="10" t="s">
        <v>929</v>
      </c>
      <c r="D1007" s="9" t="s">
        <v>1788</v>
      </c>
      <c r="E1007" s="9">
        <v>105550.39000000001</v>
      </c>
      <c r="F1007" s="9">
        <v>15373.520000000006</v>
      </c>
      <c r="G1007" s="9">
        <v>90176.87000000001</v>
      </c>
    </row>
    <row r="1008" spans="2:7">
      <c r="B1008" s="9" t="s">
        <v>49</v>
      </c>
      <c r="C1008" s="10" t="s">
        <v>930</v>
      </c>
      <c r="D1008" s="9" t="s">
        <v>1789</v>
      </c>
      <c r="E1008" s="9">
        <v>1581.9199999999996</v>
      </c>
      <c r="F1008" s="9">
        <v>1082.58</v>
      </c>
      <c r="G1008" s="9">
        <v>499.33999999999969</v>
      </c>
    </row>
    <row r="1009" spans="2:7">
      <c r="B1009" s="9" t="s">
        <v>49</v>
      </c>
      <c r="C1009" s="10" t="s">
        <v>931</v>
      </c>
      <c r="D1009" s="9" t="s">
        <v>1790</v>
      </c>
      <c r="E1009" s="9">
        <v>432163.52</v>
      </c>
      <c r="F1009" s="9">
        <v>60262.080000000009</v>
      </c>
      <c r="G1009" s="9">
        <v>371901.44</v>
      </c>
    </row>
    <row r="1010" spans="2:7">
      <c r="B1010" s="9" t="s">
        <v>49</v>
      </c>
      <c r="C1010" s="10" t="s">
        <v>932</v>
      </c>
      <c r="D1010" s="9" t="s">
        <v>1791</v>
      </c>
      <c r="E1010" s="9">
        <v>-28415.820000000007</v>
      </c>
      <c r="F1010" s="9">
        <v>-10195.430000000006</v>
      </c>
      <c r="G1010" s="9">
        <v>-18220.39</v>
      </c>
    </row>
    <row r="1011" spans="2:7">
      <c r="B1011" s="9" t="s">
        <v>49</v>
      </c>
      <c r="C1011" s="10" t="s">
        <v>933</v>
      </c>
      <c r="D1011" s="9" t="s">
        <v>1792</v>
      </c>
      <c r="E1011" s="9">
        <v>330038.69999999995</v>
      </c>
      <c r="F1011" s="9">
        <v>37190.730000000003</v>
      </c>
      <c r="G1011" s="9">
        <v>292847.96999999997</v>
      </c>
    </row>
    <row r="1012" spans="2:7">
      <c r="B1012" s="9" t="s">
        <v>49</v>
      </c>
      <c r="C1012" s="10" t="s">
        <v>934</v>
      </c>
      <c r="D1012" s="9" t="s">
        <v>1793</v>
      </c>
      <c r="E1012" s="9">
        <v>13536.800000000003</v>
      </c>
      <c r="F1012" s="9">
        <v>2185.6699999999987</v>
      </c>
      <c r="G1012" s="9">
        <v>11351.130000000005</v>
      </c>
    </row>
    <row r="1013" spans="2:7">
      <c r="B1013" s="9" t="s">
        <v>49</v>
      </c>
      <c r="C1013" s="10" t="s">
        <v>935</v>
      </c>
      <c r="D1013" s="9" t="s">
        <v>1794</v>
      </c>
      <c r="E1013" s="9">
        <v>3062.6100000000006</v>
      </c>
      <c r="F1013" s="9">
        <v>2538.2700000000004</v>
      </c>
      <c r="G1013" s="9">
        <v>524.34</v>
      </c>
    </row>
    <row r="1014" spans="2:7">
      <c r="B1014" s="9" t="s">
        <v>49</v>
      </c>
      <c r="C1014" s="10" t="s">
        <v>936</v>
      </c>
      <c r="D1014" s="9" t="s">
        <v>1795</v>
      </c>
      <c r="E1014" s="9">
        <v>56512.159999999989</v>
      </c>
      <c r="F1014" s="9">
        <v>20502.55</v>
      </c>
      <c r="G1014" s="9">
        <v>36009.609999999993</v>
      </c>
    </row>
    <row r="1015" spans="2:7">
      <c r="B1015" s="9" t="s">
        <v>49</v>
      </c>
      <c r="C1015" s="10" t="s">
        <v>937</v>
      </c>
      <c r="D1015" s="9" t="s">
        <v>1796</v>
      </c>
      <c r="E1015" s="9">
        <v>10675.160000000002</v>
      </c>
      <c r="F1015" s="9">
        <v>1114.1500000000001</v>
      </c>
      <c r="G1015" s="9">
        <v>9561.010000000002</v>
      </c>
    </row>
    <row r="1016" spans="2:7">
      <c r="B1016" s="9" t="s">
        <v>49</v>
      </c>
      <c r="C1016" s="10" t="s">
        <v>938</v>
      </c>
      <c r="D1016" s="9" t="s">
        <v>1797</v>
      </c>
      <c r="E1016" s="9">
        <v>-41472.490000000005</v>
      </c>
      <c r="F1016" s="9">
        <v>-27321.430000000004</v>
      </c>
      <c r="G1016" s="9">
        <v>-14151.060000000005</v>
      </c>
    </row>
    <row r="1017" spans="2:7">
      <c r="B1017" s="9" t="s">
        <v>49</v>
      </c>
      <c r="C1017" s="10" t="s">
        <v>939</v>
      </c>
      <c r="D1017" s="9" t="s">
        <v>1798</v>
      </c>
      <c r="E1017" s="9">
        <v>1556.58</v>
      </c>
      <c r="F1017" s="9">
        <v>895.15000000000043</v>
      </c>
      <c r="G1017" s="9">
        <v>661.42999999999961</v>
      </c>
    </row>
    <row r="1018" spans="2:7">
      <c r="B1018" s="9" t="s">
        <v>49</v>
      </c>
      <c r="C1018" s="10" t="s">
        <v>940</v>
      </c>
      <c r="D1018" s="9" t="s">
        <v>1799</v>
      </c>
      <c r="E1018" s="9">
        <v>351.35999999999967</v>
      </c>
      <c r="F1018" s="9">
        <v>1683.5099999999998</v>
      </c>
      <c r="G1018" s="9">
        <v>-1332.15</v>
      </c>
    </row>
    <row r="1019" spans="2:7">
      <c r="B1019" s="9" t="s">
        <v>49</v>
      </c>
      <c r="C1019" s="10" t="s">
        <v>941</v>
      </c>
      <c r="D1019" s="9" t="s">
        <v>1800</v>
      </c>
      <c r="E1019" s="9">
        <v>11056.209999999997</v>
      </c>
      <c r="F1019" s="9">
        <v>3558.7099999999982</v>
      </c>
      <c r="G1019" s="9">
        <v>7497.4999999999991</v>
      </c>
    </row>
    <row r="1020" spans="2:7">
      <c r="B1020" s="9" t="s">
        <v>49</v>
      </c>
      <c r="C1020" s="10" t="s">
        <v>942</v>
      </c>
      <c r="D1020" s="9" t="s">
        <v>1801</v>
      </c>
      <c r="E1020" s="9">
        <v>81744.529999999984</v>
      </c>
      <c r="F1020" s="9">
        <v>14167.280000000002</v>
      </c>
      <c r="G1020" s="9">
        <v>67577.249999999985</v>
      </c>
    </row>
    <row r="1021" spans="2:7">
      <c r="B1021" s="9" t="s">
        <v>49</v>
      </c>
      <c r="C1021" s="10" t="s">
        <v>943</v>
      </c>
      <c r="D1021" s="9" t="s">
        <v>1802</v>
      </c>
      <c r="E1021" s="9">
        <v>193972.77999999997</v>
      </c>
      <c r="F1021" s="9">
        <v>82111.349999999991</v>
      </c>
      <c r="G1021" s="9">
        <v>111861.43</v>
      </c>
    </row>
    <row r="1022" spans="2:7">
      <c r="B1022" s="9" t="s">
        <v>49</v>
      </c>
      <c r="C1022" s="10" t="s">
        <v>944</v>
      </c>
      <c r="D1022" s="9" t="s">
        <v>1803</v>
      </c>
      <c r="E1022" s="9">
        <v>40310.659999999989</v>
      </c>
      <c r="F1022" s="9">
        <v>5484.06</v>
      </c>
      <c r="G1022" s="9">
        <v>34826.599999999991</v>
      </c>
    </row>
    <row r="1023" spans="2:7">
      <c r="B1023" s="9" t="s">
        <v>49</v>
      </c>
      <c r="C1023" s="10" t="s">
        <v>945</v>
      </c>
      <c r="D1023" s="9" t="s">
        <v>1774</v>
      </c>
      <c r="E1023" s="9">
        <v>1108.7699999999998</v>
      </c>
      <c r="F1023" s="9">
        <v>300.22999999999996</v>
      </c>
      <c r="G1023" s="9">
        <v>808.53999999999974</v>
      </c>
    </row>
    <row r="1024" spans="2:7">
      <c r="B1024" s="9" t="s">
        <v>49</v>
      </c>
      <c r="C1024" s="10" t="s">
        <v>946</v>
      </c>
      <c r="D1024" s="9" t="s">
        <v>1774</v>
      </c>
      <c r="E1024" s="9">
        <v>244072.78</v>
      </c>
      <c r="F1024" s="9">
        <v>103346.88</v>
      </c>
      <c r="G1024" s="9">
        <v>140725.9</v>
      </c>
    </row>
    <row r="1025" spans="2:9">
      <c r="B1025" s="9" t="s">
        <v>49</v>
      </c>
      <c r="C1025" s="10" t="s">
        <v>947</v>
      </c>
      <c r="D1025" s="9" t="s">
        <v>1804</v>
      </c>
      <c r="E1025" s="9">
        <v>24988.53</v>
      </c>
      <c r="F1025" s="9">
        <v>2815.28</v>
      </c>
      <c r="G1025" s="9">
        <v>22173.25</v>
      </c>
    </row>
    <row r="1026" spans="2:9">
      <c r="B1026" s="9" t="s">
        <v>49</v>
      </c>
      <c r="C1026" s="10" t="s">
        <v>948</v>
      </c>
      <c r="D1026" s="9" t="s">
        <v>1805</v>
      </c>
      <c r="E1026" s="9">
        <v>46401.560000000012</v>
      </c>
      <c r="F1026" s="9">
        <v>1009.5100000000001</v>
      </c>
      <c r="G1026" s="9">
        <v>45392.05000000001</v>
      </c>
    </row>
    <row r="1027" spans="2:9">
      <c r="B1027" s="9" t="s">
        <v>49</v>
      </c>
      <c r="C1027" s="10" t="s">
        <v>949</v>
      </c>
      <c r="D1027" s="9" t="s">
        <v>1806</v>
      </c>
      <c r="E1027" s="9">
        <v>31232.060000000005</v>
      </c>
      <c r="F1027" s="9">
        <v>23841.980000000007</v>
      </c>
      <c r="G1027" s="9">
        <v>7390.08</v>
      </c>
    </row>
    <row r="1028" spans="2:9">
      <c r="B1028" s="9" t="s">
        <v>49</v>
      </c>
      <c r="C1028" s="10" t="s">
        <v>950</v>
      </c>
      <c r="D1028" s="9" t="s">
        <v>1807</v>
      </c>
      <c r="E1028" s="9">
        <v>29749.739999999994</v>
      </c>
      <c r="F1028" s="9">
        <v>3122.8100000000004</v>
      </c>
      <c r="G1028" s="9">
        <v>26626.929999999993</v>
      </c>
    </row>
    <row r="1029" spans="2:9">
      <c r="B1029" s="9" t="s">
        <v>49</v>
      </c>
      <c r="C1029" s="10" t="s">
        <v>951</v>
      </c>
      <c r="D1029" s="9" t="s">
        <v>1808</v>
      </c>
      <c r="E1029" s="9">
        <v>8819.4499999999989</v>
      </c>
      <c r="F1029" s="9">
        <v>471.23</v>
      </c>
      <c r="G1029" s="9">
        <v>8348.2199999999993</v>
      </c>
    </row>
    <row r="1030" spans="2:9">
      <c r="B1030" s="9" t="s">
        <v>49</v>
      </c>
      <c r="C1030" s="10" t="s">
        <v>952</v>
      </c>
      <c r="D1030" s="9" t="s">
        <v>1809</v>
      </c>
      <c r="E1030" s="9">
        <v>27821.160000000003</v>
      </c>
      <c r="F1030" s="9">
        <v>1559.7599999999998</v>
      </c>
      <c r="G1030" s="9">
        <v>26261.400000000005</v>
      </c>
    </row>
    <row r="1031" spans="2:9">
      <c r="B1031" s="9" t="s">
        <v>49</v>
      </c>
      <c r="C1031" s="10" t="s">
        <v>953</v>
      </c>
      <c r="D1031" s="9" t="s">
        <v>1810</v>
      </c>
      <c r="E1031" s="9">
        <v>10574.700000000003</v>
      </c>
      <c r="F1031" s="9">
        <v>282.49000000000024</v>
      </c>
      <c r="G1031" s="9">
        <v>10292.210000000003</v>
      </c>
    </row>
    <row r="1032" spans="2:9">
      <c r="B1032" s="9" t="s">
        <v>49</v>
      </c>
      <c r="C1032" s="10" t="s">
        <v>954</v>
      </c>
      <c r="D1032" s="9" t="s">
        <v>1811</v>
      </c>
      <c r="E1032" s="9">
        <v>8045.4999999999991</v>
      </c>
      <c r="F1032" s="9">
        <v>4815.3199999999988</v>
      </c>
      <c r="G1032" s="9">
        <v>3230.1800000000003</v>
      </c>
    </row>
    <row r="1033" spans="2:9" ht="15.75" thickBot="1">
      <c r="B1033" s="9" t="s">
        <v>49</v>
      </c>
      <c r="C1033" s="10" t="s">
        <v>955</v>
      </c>
      <c r="D1033" s="9" t="s">
        <v>1812</v>
      </c>
      <c r="E1033" s="9">
        <v>2228.9699999999998</v>
      </c>
      <c r="F1033" s="9">
        <v>0</v>
      </c>
      <c r="G1033" s="9">
        <v>2228.9699999999998</v>
      </c>
    </row>
    <row r="1034" spans="2:9" ht="15.75" thickBot="1">
      <c r="B1034" s="76" t="s">
        <v>49</v>
      </c>
      <c r="C1034" s="78"/>
      <c r="D1034" s="66"/>
      <c r="E1034" s="66">
        <f>SUM(E992:E1033)</f>
        <v>2297999.5000000009</v>
      </c>
      <c r="F1034" s="66">
        <f t="shared" ref="F1034:G1034" si="37">SUM(F992:F1033)</f>
        <v>497329.08000000007</v>
      </c>
      <c r="G1034" s="66">
        <f t="shared" si="37"/>
        <v>1800670.42</v>
      </c>
      <c r="I1034" s="82" t="s">
        <v>1941</v>
      </c>
    </row>
    <row r="1035" spans="2:9">
      <c r="B1035" s="9"/>
      <c r="C1035" s="10"/>
      <c r="D1035" s="9"/>
      <c r="E1035" s="9"/>
      <c r="F1035" s="9"/>
      <c r="G1035" s="9"/>
    </row>
    <row r="1036" spans="2:9">
      <c r="B1036" s="9"/>
      <c r="C1036" s="10"/>
      <c r="D1036" s="9"/>
      <c r="E1036" s="9"/>
      <c r="F1036" s="9"/>
      <c r="G1036" s="9"/>
    </row>
    <row r="1037" spans="2:9">
      <c r="B1037" s="9" t="s">
        <v>50</v>
      </c>
      <c r="C1037" s="10" t="s">
        <v>956</v>
      </c>
      <c r="D1037" s="9" t="s">
        <v>1813</v>
      </c>
      <c r="E1037" s="9">
        <v>19129.830000000005</v>
      </c>
      <c r="F1037" s="9">
        <v>19098.560000000005</v>
      </c>
      <c r="G1037" s="9">
        <v>31.270000000001019</v>
      </c>
    </row>
    <row r="1038" spans="2:9">
      <c r="B1038" s="9" t="s">
        <v>50</v>
      </c>
      <c r="C1038" s="10" t="s">
        <v>957</v>
      </c>
      <c r="D1038" s="9" t="s">
        <v>1814</v>
      </c>
      <c r="E1038" s="9">
        <v>724.0799999999997</v>
      </c>
      <c r="F1038" s="9">
        <v>724.3299999999997</v>
      </c>
      <c r="G1038" s="9">
        <v>-0.25</v>
      </c>
    </row>
    <row r="1039" spans="2:9">
      <c r="B1039" s="9" t="s">
        <v>50</v>
      </c>
      <c r="C1039" s="10" t="s">
        <v>958</v>
      </c>
      <c r="D1039" s="9" t="s">
        <v>1815</v>
      </c>
      <c r="E1039" s="9">
        <v>946.34999999999968</v>
      </c>
      <c r="F1039" s="9">
        <v>946.9499999999997</v>
      </c>
      <c r="G1039" s="9">
        <v>-0.60000000000002274</v>
      </c>
    </row>
    <row r="1040" spans="2:9">
      <c r="B1040" s="9" t="s">
        <v>50</v>
      </c>
      <c r="C1040" s="10" t="s">
        <v>959</v>
      </c>
      <c r="D1040" s="9" t="s">
        <v>1816</v>
      </c>
      <c r="E1040" s="9">
        <v>946.30999999999972</v>
      </c>
      <c r="F1040" s="9">
        <v>946.87999999999977</v>
      </c>
      <c r="G1040" s="9">
        <v>-0.57000000000005002</v>
      </c>
    </row>
    <row r="1041" spans="2:7">
      <c r="B1041" s="9" t="s">
        <v>50</v>
      </c>
      <c r="C1041" s="10" t="s">
        <v>960</v>
      </c>
      <c r="D1041" s="9" t="s">
        <v>1817</v>
      </c>
      <c r="E1041" s="9">
        <v>471300.59999999992</v>
      </c>
      <c r="F1041" s="9">
        <v>10.88</v>
      </c>
      <c r="G1041" s="9">
        <v>471289.71999999991</v>
      </c>
    </row>
    <row r="1042" spans="2:7">
      <c r="B1042" s="9" t="s">
        <v>50</v>
      </c>
      <c r="C1042" s="10" t="s">
        <v>961</v>
      </c>
      <c r="D1042" s="9" t="s">
        <v>1818</v>
      </c>
      <c r="E1042" s="9">
        <v>1451.9799999999998</v>
      </c>
      <c r="F1042" s="9">
        <v>617.80000000000007</v>
      </c>
      <c r="G1042" s="9">
        <v>834.17999999999972</v>
      </c>
    </row>
    <row r="1043" spans="2:7">
      <c r="B1043" s="9" t="s">
        <v>50</v>
      </c>
      <c r="C1043" s="10" t="s">
        <v>962</v>
      </c>
      <c r="D1043" s="9" t="s">
        <v>1819</v>
      </c>
      <c r="E1043" s="9">
        <v>528.93999999999994</v>
      </c>
      <c r="F1043" s="9">
        <v>530.17999999999984</v>
      </c>
      <c r="G1043" s="9">
        <v>-1.2399999999998954</v>
      </c>
    </row>
    <row r="1044" spans="2:7">
      <c r="B1044" s="9" t="s">
        <v>50</v>
      </c>
      <c r="C1044" s="10" t="s">
        <v>963</v>
      </c>
      <c r="D1044" s="9" t="s">
        <v>1117</v>
      </c>
      <c r="E1044" s="9">
        <v>13359.660000000002</v>
      </c>
      <c r="F1044" s="9">
        <v>-0.3</v>
      </c>
      <c r="G1044" s="9">
        <v>13359.960000000001</v>
      </c>
    </row>
    <row r="1045" spans="2:7">
      <c r="B1045" s="9" t="s">
        <v>50</v>
      </c>
      <c r="C1045" s="10" t="s">
        <v>964</v>
      </c>
      <c r="D1045" s="9" t="s">
        <v>1819</v>
      </c>
      <c r="E1045" s="9">
        <v>1253398.3500000001</v>
      </c>
      <c r="F1045" s="9">
        <v>926023.82000000007</v>
      </c>
      <c r="G1045" s="9">
        <v>327374.53000000003</v>
      </c>
    </row>
    <row r="1046" spans="2:7">
      <c r="B1046" s="9" t="s">
        <v>50</v>
      </c>
      <c r="C1046" s="10" t="s">
        <v>965</v>
      </c>
      <c r="D1046" s="9" t="s">
        <v>1819</v>
      </c>
      <c r="E1046" s="9">
        <v>-137.15000000000003</v>
      </c>
      <c r="F1046" s="9">
        <v>-125.73000000000002</v>
      </c>
      <c r="G1046" s="9">
        <v>-11.420000000000023</v>
      </c>
    </row>
    <row r="1047" spans="2:7">
      <c r="B1047" s="9" t="s">
        <v>50</v>
      </c>
      <c r="C1047" s="10" t="s">
        <v>966</v>
      </c>
      <c r="D1047" s="9" t="s">
        <v>1819</v>
      </c>
      <c r="E1047" s="9">
        <v>3707.3</v>
      </c>
      <c r="F1047" s="9">
        <v>0</v>
      </c>
      <c r="G1047" s="9">
        <v>3707.3</v>
      </c>
    </row>
    <row r="1048" spans="2:7">
      <c r="B1048" s="9" t="s">
        <v>50</v>
      </c>
      <c r="C1048" s="10" t="s">
        <v>967</v>
      </c>
      <c r="D1048" s="9" t="s">
        <v>1819</v>
      </c>
      <c r="E1048" s="9">
        <v>3032.04</v>
      </c>
      <c r="F1048" s="9">
        <v>0</v>
      </c>
      <c r="G1048" s="9">
        <v>3032.04</v>
      </c>
    </row>
    <row r="1049" spans="2:7">
      <c r="B1049" s="9" t="s">
        <v>50</v>
      </c>
      <c r="C1049" s="10" t="s">
        <v>968</v>
      </c>
      <c r="D1049" s="9" t="s">
        <v>1819</v>
      </c>
      <c r="E1049" s="9">
        <v>3880.8200000000033</v>
      </c>
      <c r="F1049" s="9">
        <v>-329.66999999999985</v>
      </c>
      <c r="G1049" s="9">
        <v>4210.4900000000034</v>
      </c>
    </row>
    <row r="1050" spans="2:7">
      <c r="B1050" s="9" t="s">
        <v>50</v>
      </c>
      <c r="C1050" s="10" t="s">
        <v>969</v>
      </c>
      <c r="D1050" s="9" t="s">
        <v>1819</v>
      </c>
      <c r="E1050" s="9">
        <v>8639.7699999999986</v>
      </c>
      <c r="F1050" s="9">
        <v>25.639999999999993</v>
      </c>
      <c r="G1050" s="9">
        <v>8614.1299999999992</v>
      </c>
    </row>
    <row r="1051" spans="2:7">
      <c r="B1051" s="9" t="s">
        <v>50</v>
      </c>
      <c r="C1051" s="10" t="s">
        <v>970</v>
      </c>
      <c r="D1051" s="9" t="s">
        <v>1119</v>
      </c>
      <c r="E1051" s="9">
        <v>2521096.1699999985</v>
      </c>
      <c r="F1051" s="9">
        <v>1864120.8099999982</v>
      </c>
      <c r="G1051" s="9">
        <v>656975.36000000022</v>
      </c>
    </row>
    <row r="1052" spans="2:7">
      <c r="B1052" s="9" t="s">
        <v>50</v>
      </c>
      <c r="C1052" s="10" t="s">
        <v>971</v>
      </c>
      <c r="D1052" s="9" t="s">
        <v>1818</v>
      </c>
      <c r="E1052" s="9">
        <v>3652.6</v>
      </c>
      <c r="F1052" s="9">
        <v>0</v>
      </c>
      <c r="G1052" s="9">
        <v>3652.6</v>
      </c>
    </row>
    <row r="1053" spans="2:7">
      <c r="B1053" s="9" t="s">
        <v>50</v>
      </c>
      <c r="C1053" s="10" t="s">
        <v>972</v>
      </c>
      <c r="D1053" s="9" t="s">
        <v>1819</v>
      </c>
      <c r="E1053" s="9">
        <v>12749.879999999997</v>
      </c>
      <c r="F1053" s="9">
        <v>8.2999999999999989</v>
      </c>
      <c r="G1053" s="9">
        <v>12741.579999999998</v>
      </c>
    </row>
    <row r="1054" spans="2:7">
      <c r="B1054" s="9" t="s">
        <v>50</v>
      </c>
      <c r="C1054" s="10" t="s">
        <v>973</v>
      </c>
      <c r="D1054" s="9" t="s">
        <v>1819</v>
      </c>
      <c r="E1054" s="9">
        <v>292195.34999999986</v>
      </c>
      <c r="F1054" s="9">
        <v>209656.5499999999</v>
      </c>
      <c r="G1054" s="9">
        <v>82538.799999999988</v>
      </c>
    </row>
    <row r="1055" spans="2:7">
      <c r="B1055" s="9" t="s">
        <v>50</v>
      </c>
      <c r="C1055" s="10" t="s">
        <v>974</v>
      </c>
      <c r="D1055" s="9" t="s">
        <v>1819</v>
      </c>
      <c r="E1055" s="9">
        <v>1462766.5500000007</v>
      </c>
      <c r="F1055" s="9">
        <v>1085447.2100000004</v>
      </c>
      <c r="G1055" s="9">
        <v>377319.3400000002</v>
      </c>
    </row>
    <row r="1056" spans="2:7">
      <c r="B1056" s="9" t="s">
        <v>50</v>
      </c>
      <c r="C1056" s="10" t="s">
        <v>975</v>
      </c>
      <c r="D1056" s="9" t="s">
        <v>1143</v>
      </c>
      <c r="E1056" s="9">
        <v>825678.08000000031</v>
      </c>
      <c r="F1056" s="9">
        <v>560412.46000000043</v>
      </c>
      <c r="G1056" s="9">
        <v>265265.61999999988</v>
      </c>
    </row>
    <row r="1057" spans="2:7">
      <c r="B1057" s="9" t="s">
        <v>50</v>
      </c>
      <c r="C1057" s="10" t="s">
        <v>976</v>
      </c>
      <c r="D1057" s="9" t="s">
        <v>1820</v>
      </c>
      <c r="E1057" s="9">
        <v>1387529.1500000008</v>
      </c>
      <c r="F1057" s="9">
        <v>689873.40000000014</v>
      </c>
      <c r="G1057" s="9">
        <v>697655.75000000081</v>
      </c>
    </row>
    <row r="1058" spans="2:7">
      <c r="B1058" s="9" t="s">
        <v>50</v>
      </c>
      <c r="C1058" s="10" t="s">
        <v>977</v>
      </c>
      <c r="D1058" s="9" t="s">
        <v>1821</v>
      </c>
      <c r="E1058" s="9">
        <v>2651942.120000001</v>
      </c>
      <c r="F1058" s="9">
        <v>1533436.2200000007</v>
      </c>
      <c r="G1058" s="9">
        <v>1118505.9000000001</v>
      </c>
    </row>
    <row r="1059" spans="2:7">
      <c r="B1059" s="9" t="s">
        <v>50</v>
      </c>
      <c r="C1059" s="10" t="s">
        <v>978</v>
      </c>
      <c r="D1059" s="9" t="s">
        <v>1122</v>
      </c>
      <c r="E1059" s="9">
        <v>94640.47</v>
      </c>
      <c r="F1059" s="9">
        <v>47771.87999999999</v>
      </c>
      <c r="G1059" s="9">
        <v>46868.590000000011</v>
      </c>
    </row>
    <row r="1060" spans="2:7">
      <c r="B1060" s="9" t="s">
        <v>50</v>
      </c>
      <c r="C1060" s="10" t="s">
        <v>979</v>
      </c>
      <c r="D1060" s="9" t="s">
        <v>1822</v>
      </c>
      <c r="E1060" s="9">
        <v>1271664.54</v>
      </c>
      <c r="F1060" s="9">
        <v>1004736.7500000001</v>
      </c>
      <c r="G1060" s="9">
        <v>266927.79000000004</v>
      </c>
    </row>
    <row r="1061" spans="2:7">
      <c r="B1061" s="9" t="s">
        <v>50</v>
      </c>
      <c r="C1061" s="10" t="s">
        <v>980</v>
      </c>
      <c r="D1061" s="9" t="s">
        <v>1823</v>
      </c>
      <c r="E1061" s="9">
        <v>873325.27</v>
      </c>
      <c r="F1061" s="9">
        <v>699885.07000000007</v>
      </c>
      <c r="G1061" s="9">
        <v>173440.19999999992</v>
      </c>
    </row>
    <row r="1062" spans="2:7">
      <c r="B1062" s="9" t="s">
        <v>50</v>
      </c>
      <c r="C1062" s="10" t="s">
        <v>981</v>
      </c>
      <c r="D1062" s="9" t="s">
        <v>1824</v>
      </c>
      <c r="E1062" s="9">
        <v>2806409.0300000012</v>
      </c>
      <c r="F1062" s="9">
        <v>2127436.5300000012</v>
      </c>
      <c r="G1062" s="9">
        <v>678972.50000000012</v>
      </c>
    </row>
    <row r="1063" spans="2:7">
      <c r="B1063" s="9" t="s">
        <v>50</v>
      </c>
      <c r="C1063" s="10" t="s">
        <v>982</v>
      </c>
      <c r="D1063" s="9" t="s">
        <v>1824</v>
      </c>
      <c r="E1063" s="9">
        <v>2638307.2900000005</v>
      </c>
      <c r="F1063" s="9">
        <v>1992952.3200000005</v>
      </c>
      <c r="G1063" s="9">
        <v>645354.96999999986</v>
      </c>
    </row>
    <row r="1064" spans="2:7">
      <c r="B1064" s="9" t="s">
        <v>50</v>
      </c>
      <c r="C1064" s="10" t="s">
        <v>983</v>
      </c>
      <c r="D1064" s="9" t="s">
        <v>1825</v>
      </c>
      <c r="E1064" s="9">
        <v>646215.79</v>
      </c>
      <c r="F1064" s="9">
        <v>485809.27000000025</v>
      </c>
      <c r="G1064" s="9">
        <v>160406.51999999984</v>
      </c>
    </row>
    <row r="1065" spans="2:7">
      <c r="B1065" s="9" t="s">
        <v>50</v>
      </c>
      <c r="C1065" s="10" t="s">
        <v>984</v>
      </c>
      <c r="D1065" s="9" t="s">
        <v>1826</v>
      </c>
      <c r="E1065" s="9">
        <v>568.24</v>
      </c>
      <c r="F1065" s="9">
        <v>0</v>
      </c>
      <c r="G1065" s="9">
        <v>568.24</v>
      </c>
    </row>
    <row r="1066" spans="2:7">
      <c r="B1066" s="9" t="s">
        <v>50</v>
      </c>
      <c r="C1066" s="10" t="s">
        <v>985</v>
      </c>
      <c r="D1066" s="9" t="s">
        <v>1827</v>
      </c>
      <c r="E1066" s="9">
        <v>3344.9000000000015</v>
      </c>
      <c r="F1066" s="9">
        <v>2989.5500000000011</v>
      </c>
      <c r="G1066" s="9">
        <v>355.35000000000025</v>
      </c>
    </row>
    <row r="1067" spans="2:7">
      <c r="B1067" s="9" t="s">
        <v>50</v>
      </c>
      <c r="C1067" s="10" t="s">
        <v>986</v>
      </c>
      <c r="D1067" s="9" t="s">
        <v>1828</v>
      </c>
      <c r="E1067" s="9">
        <v>12551.630000000001</v>
      </c>
      <c r="F1067" s="9">
        <v>0</v>
      </c>
      <c r="G1067" s="9">
        <v>12551.630000000001</v>
      </c>
    </row>
    <row r="1068" spans="2:7">
      <c r="B1068" s="9" t="s">
        <v>50</v>
      </c>
      <c r="C1068" s="10" t="s">
        <v>987</v>
      </c>
      <c r="D1068" s="9" t="s">
        <v>1829</v>
      </c>
      <c r="E1068" s="9">
        <v>1103.8799999999999</v>
      </c>
      <c r="F1068" s="9">
        <v>0</v>
      </c>
      <c r="G1068" s="9">
        <v>1103.8799999999999</v>
      </c>
    </row>
    <row r="1069" spans="2:7">
      <c r="B1069" s="9" t="s">
        <v>50</v>
      </c>
      <c r="C1069" s="10" t="s">
        <v>988</v>
      </c>
      <c r="D1069" s="9" t="s">
        <v>1830</v>
      </c>
      <c r="E1069" s="9">
        <v>36493.169999999984</v>
      </c>
      <c r="F1069" s="9">
        <v>16078.759999999995</v>
      </c>
      <c r="G1069" s="9">
        <v>20414.409999999989</v>
      </c>
    </row>
    <row r="1070" spans="2:7">
      <c r="B1070" s="9" t="s">
        <v>50</v>
      </c>
      <c r="C1070" s="10" t="s">
        <v>989</v>
      </c>
      <c r="D1070" s="9" t="s">
        <v>1831</v>
      </c>
      <c r="E1070" s="9">
        <v>524.26999999999987</v>
      </c>
      <c r="F1070" s="9">
        <v>438.4799999999999</v>
      </c>
      <c r="G1070" s="9">
        <v>85.789999999999978</v>
      </c>
    </row>
    <row r="1071" spans="2:7">
      <c r="B1071" s="9" t="s">
        <v>50</v>
      </c>
      <c r="C1071" s="10" t="s">
        <v>990</v>
      </c>
      <c r="D1071" s="9" t="s">
        <v>1832</v>
      </c>
      <c r="E1071" s="9">
        <v>706.56000000000017</v>
      </c>
      <c r="F1071" s="9">
        <v>432.29000000000025</v>
      </c>
      <c r="G1071" s="9">
        <v>274.26999999999987</v>
      </c>
    </row>
    <row r="1072" spans="2:7">
      <c r="B1072" s="9" t="s">
        <v>50</v>
      </c>
      <c r="C1072" s="10" t="s">
        <v>991</v>
      </c>
      <c r="D1072" s="9" t="s">
        <v>1833</v>
      </c>
      <c r="E1072" s="9">
        <v>263.27</v>
      </c>
      <c r="F1072" s="9">
        <v>0</v>
      </c>
      <c r="G1072" s="9">
        <v>263.27</v>
      </c>
    </row>
    <row r="1073" spans="2:9">
      <c r="B1073" s="9" t="s">
        <v>50</v>
      </c>
      <c r="C1073" s="10" t="s">
        <v>992</v>
      </c>
      <c r="D1073" s="9" t="s">
        <v>1834</v>
      </c>
      <c r="E1073" s="9">
        <v>1115.69</v>
      </c>
      <c r="F1073" s="9">
        <v>-3.78</v>
      </c>
      <c r="G1073" s="9">
        <v>1119.47</v>
      </c>
    </row>
    <row r="1074" spans="2:9">
      <c r="B1074" s="9" t="s">
        <v>50</v>
      </c>
      <c r="C1074" s="10" t="s">
        <v>993</v>
      </c>
      <c r="D1074" s="9" t="s">
        <v>1835</v>
      </c>
      <c r="E1074" s="9">
        <v>9552.42</v>
      </c>
      <c r="F1074" s="9">
        <v>65.699999999999989</v>
      </c>
      <c r="G1074" s="9">
        <v>9486.7199999999993</v>
      </c>
    </row>
    <row r="1075" spans="2:9">
      <c r="B1075" s="9" t="s">
        <v>50</v>
      </c>
      <c r="C1075" s="10" t="s">
        <v>994</v>
      </c>
      <c r="D1075" s="9" t="s">
        <v>1836</v>
      </c>
      <c r="E1075" s="9">
        <v>3490.7199999999993</v>
      </c>
      <c r="F1075" s="9">
        <v>49.930000000000007</v>
      </c>
      <c r="G1075" s="9">
        <v>3440.7899999999995</v>
      </c>
    </row>
    <row r="1076" spans="2:9">
      <c r="B1076" s="9" t="s">
        <v>50</v>
      </c>
      <c r="C1076" s="10" t="s">
        <v>995</v>
      </c>
      <c r="D1076" s="9" t="s">
        <v>1837</v>
      </c>
      <c r="E1076" s="9">
        <v>1029.1199999999999</v>
      </c>
      <c r="F1076" s="9">
        <v>1.5599999999999965</v>
      </c>
      <c r="G1076" s="9">
        <v>1027.56</v>
      </c>
    </row>
    <row r="1077" spans="2:9">
      <c r="B1077" s="9" t="s">
        <v>50</v>
      </c>
      <c r="C1077" s="10" t="s">
        <v>996</v>
      </c>
      <c r="D1077" s="9" t="s">
        <v>1838</v>
      </c>
      <c r="E1077" s="9">
        <v>11068.450000000004</v>
      </c>
      <c r="F1077" s="9">
        <v>-3.040000000000008</v>
      </c>
      <c r="G1077" s="9">
        <v>11071.490000000005</v>
      </c>
    </row>
    <row r="1078" spans="2:9">
      <c r="B1078" s="9" t="s">
        <v>50</v>
      </c>
      <c r="C1078" s="10" t="s">
        <v>997</v>
      </c>
      <c r="D1078" s="9" t="s">
        <v>1839</v>
      </c>
      <c r="E1078" s="9">
        <v>36602.729999999996</v>
      </c>
      <c r="F1078" s="9">
        <v>24498.449999999993</v>
      </c>
      <c r="G1078" s="9">
        <v>12104.28</v>
      </c>
    </row>
    <row r="1079" spans="2:9">
      <c r="B1079" s="9" t="s">
        <v>50</v>
      </c>
      <c r="C1079" s="10" t="s">
        <v>998</v>
      </c>
      <c r="D1079" s="9" t="s">
        <v>1840</v>
      </c>
      <c r="E1079" s="9">
        <v>25761.119999999995</v>
      </c>
      <c r="F1079" s="9">
        <v>14115.54</v>
      </c>
      <c r="G1079" s="9">
        <v>11645.579999999996</v>
      </c>
    </row>
    <row r="1080" spans="2:9">
      <c r="B1080" s="9" t="s">
        <v>50</v>
      </c>
      <c r="C1080" s="10" t="s">
        <v>999</v>
      </c>
      <c r="D1080" s="9" t="s">
        <v>1841</v>
      </c>
      <c r="E1080" s="9">
        <v>429855.6399999999</v>
      </c>
      <c r="F1080" s="9">
        <v>283543.97999999986</v>
      </c>
      <c r="G1080" s="9">
        <v>146311.66</v>
      </c>
    </row>
    <row r="1081" spans="2:9">
      <c r="B1081" s="9" t="s">
        <v>50</v>
      </c>
      <c r="C1081" s="10" t="s">
        <v>1000</v>
      </c>
      <c r="D1081" s="9" t="s">
        <v>1841</v>
      </c>
      <c r="E1081" s="9">
        <v>219474.15999999997</v>
      </c>
      <c r="F1081" s="9">
        <v>132784.98000000004</v>
      </c>
      <c r="G1081" s="9">
        <v>86689.179999999935</v>
      </c>
    </row>
    <row r="1082" spans="2:9" ht="15.75" thickBot="1">
      <c r="B1082" s="9" t="s">
        <v>50</v>
      </c>
      <c r="C1082" s="10" t="s">
        <v>1001</v>
      </c>
      <c r="D1082" s="9" t="s">
        <v>1842</v>
      </c>
      <c r="E1082" s="9">
        <v>-1387540.5</v>
      </c>
      <c r="F1082" s="9">
        <v>-666102.13</v>
      </c>
      <c r="G1082" s="9">
        <v>-721438.37</v>
      </c>
    </row>
    <row r="1083" spans="2:9" ht="15.75" thickBot="1">
      <c r="B1083" s="76" t="s">
        <v>50</v>
      </c>
      <c r="C1083" s="78"/>
      <c r="D1083" s="66"/>
      <c r="E1083" s="66">
        <f>SUM(E1037:E1082)</f>
        <v>18675046.640000001</v>
      </c>
      <c r="F1083" s="66">
        <f t="shared" ref="F1083:G1083" si="38">SUM(F1037:F1082)</f>
        <v>13058906.380000001</v>
      </c>
      <c r="G1083" s="66">
        <f t="shared" si="38"/>
        <v>5616140.2599999998</v>
      </c>
      <c r="I1083" s="82" t="s">
        <v>1940</v>
      </c>
    </row>
    <row r="1084" spans="2:9">
      <c r="B1084" s="9"/>
      <c r="C1084" s="10"/>
      <c r="D1084" s="9"/>
      <c r="E1084" s="9"/>
      <c r="F1084" s="9"/>
      <c r="G1084" s="9"/>
    </row>
    <row r="1085" spans="2:9">
      <c r="B1085" s="9"/>
      <c r="C1085" s="10"/>
      <c r="D1085" s="9"/>
      <c r="E1085" s="9"/>
      <c r="F1085" s="9"/>
      <c r="G1085" s="9"/>
    </row>
    <row r="1086" spans="2:9">
      <c r="B1086" s="9" t="s">
        <v>51</v>
      </c>
      <c r="C1086" s="10" t="s">
        <v>1002</v>
      </c>
      <c r="D1086" s="9" t="s">
        <v>1843</v>
      </c>
      <c r="E1086" s="9">
        <v>1438522.6100000008</v>
      </c>
      <c r="F1086" s="9">
        <v>1075391.8400000005</v>
      </c>
      <c r="G1086" s="9">
        <v>363130.77000000014</v>
      </c>
    </row>
    <row r="1087" spans="2:9">
      <c r="B1087" s="9" t="s">
        <v>51</v>
      </c>
      <c r="C1087" s="10" t="s">
        <v>1003</v>
      </c>
      <c r="D1087" s="9" t="s">
        <v>1844</v>
      </c>
      <c r="E1087" s="9">
        <v>314043.02000000014</v>
      </c>
      <c r="F1087" s="9">
        <v>230765.85000000015</v>
      </c>
      <c r="G1087" s="9">
        <v>83277.169999999969</v>
      </c>
    </row>
    <row r="1088" spans="2:9">
      <c r="B1088" s="9" t="s">
        <v>51</v>
      </c>
      <c r="C1088" s="10" t="s">
        <v>1004</v>
      </c>
      <c r="D1088" s="9" t="s">
        <v>1844</v>
      </c>
      <c r="E1088" s="9">
        <v>319434.84999999998</v>
      </c>
      <c r="F1088" s="9">
        <v>216852.63999999998</v>
      </c>
      <c r="G1088" s="9">
        <v>102582.21000000002</v>
      </c>
    </row>
    <row r="1089" spans="2:9">
      <c r="B1089" s="9" t="s">
        <v>51</v>
      </c>
      <c r="C1089" s="10" t="s">
        <v>1005</v>
      </c>
      <c r="D1089" s="9" t="s">
        <v>1180</v>
      </c>
      <c r="E1089" s="9">
        <v>1008.5799999999999</v>
      </c>
      <c r="F1089" s="9">
        <v>0</v>
      </c>
      <c r="G1089" s="9">
        <v>1008.5799999999999</v>
      </c>
    </row>
    <row r="1090" spans="2:9">
      <c r="B1090" s="9" t="s">
        <v>51</v>
      </c>
      <c r="C1090" s="10" t="s">
        <v>1006</v>
      </c>
      <c r="D1090" s="9" t="s">
        <v>1845</v>
      </c>
      <c r="E1090" s="9">
        <v>2053286.4899999998</v>
      </c>
      <c r="F1090" s="9">
        <v>1541333.8999999997</v>
      </c>
      <c r="G1090" s="9">
        <v>511952.59000000014</v>
      </c>
    </row>
    <row r="1091" spans="2:9">
      <c r="B1091" s="9" t="s">
        <v>51</v>
      </c>
      <c r="C1091" s="10" t="s">
        <v>1007</v>
      </c>
      <c r="D1091" s="9" t="s">
        <v>1845</v>
      </c>
      <c r="E1091" s="9">
        <v>1350768.7499999991</v>
      </c>
      <c r="F1091" s="9">
        <v>991359.19999999902</v>
      </c>
      <c r="G1091" s="9">
        <v>359409.55000000005</v>
      </c>
    </row>
    <row r="1092" spans="2:9">
      <c r="B1092" s="9" t="s">
        <v>51</v>
      </c>
      <c r="C1092" s="10" t="s">
        <v>1008</v>
      </c>
      <c r="D1092" s="9" t="s">
        <v>1845</v>
      </c>
      <c r="E1092" s="9">
        <v>1571233.4500000002</v>
      </c>
      <c r="F1092" s="9">
        <v>1166820.1500000001</v>
      </c>
      <c r="G1092" s="9">
        <v>404413.3</v>
      </c>
    </row>
    <row r="1093" spans="2:9">
      <c r="B1093" s="9" t="s">
        <v>51</v>
      </c>
      <c r="C1093" s="10" t="s">
        <v>1009</v>
      </c>
      <c r="D1093" s="9" t="s">
        <v>1846</v>
      </c>
      <c r="E1093" s="9">
        <v>483.53999999999945</v>
      </c>
      <c r="F1093" s="9">
        <v>816.77999999999952</v>
      </c>
      <c r="G1093" s="9">
        <v>-333.24000000000007</v>
      </c>
    </row>
    <row r="1094" spans="2:9">
      <c r="B1094" s="9" t="s">
        <v>51</v>
      </c>
      <c r="C1094" s="10" t="s">
        <v>1010</v>
      </c>
      <c r="D1094" s="9" t="s">
        <v>1847</v>
      </c>
      <c r="E1094" s="9">
        <v>1349096.96</v>
      </c>
      <c r="F1094" s="9">
        <v>975608.05999999982</v>
      </c>
      <c r="G1094" s="9">
        <v>373488.90000000026</v>
      </c>
    </row>
    <row r="1095" spans="2:9">
      <c r="B1095" s="9" t="s">
        <v>51</v>
      </c>
      <c r="C1095" s="10" t="s">
        <v>1011</v>
      </c>
      <c r="D1095" s="9" t="s">
        <v>1848</v>
      </c>
      <c r="E1095" s="9">
        <v>1522995.13</v>
      </c>
      <c r="F1095" s="9">
        <v>1128139.7499999995</v>
      </c>
      <c r="G1095" s="9">
        <v>394855.38000000024</v>
      </c>
    </row>
    <row r="1096" spans="2:9">
      <c r="B1096" s="9" t="s">
        <v>51</v>
      </c>
      <c r="C1096" s="10" t="s">
        <v>1012</v>
      </c>
      <c r="D1096" s="9" t="s">
        <v>1849</v>
      </c>
      <c r="E1096" s="9">
        <v>993895.88000000035</v>
      </c>
      <c r="F1096" s="9">
        <v>727910.15000000037</v>
      </c>
      <c r="G1096" s="9">
        <v>265985.73</v>
      </c>
    </row>
    <row r="1097" spans="2:9">
      <c r="B1097" s="9" t="s">
        <v>51</v>
      </c>
      <c r="C1097" s="10" t="s">
        <v>1013</v>
      </c>
      <c r="D1097" s="9" t="s">
        <v>1850</v>
      </c>
      <c r="E1097" s="9">
        <v>9562.3200000000015</v>
      </c>
      <c r="F1097" s="9">
        <v>7926.27</v>
      </c>
      <c r="G1097" s="9">
        <v>1636.0500000000006</v>
      </c>
    </row>
    <row r="1098" spans="2:9">
      <c r="B1098" s="9" t="s">
        <v>51</v>
      </c>
      <c r="C1098" s="10" t="s">
        <v>1014</v>
      </c>
      <c r="D1098" s="9" t="s">
        <v>1851</v>
      </c>
      <c r="E1098" s="9">
        <v>12674.959999999997</v>
      </c>
      <c r="F1098" s="9">
        <v>9669.3799999999956</v>
      </c>
      <c r="G1098" s="9">
        <v>3005.5800000000013</v>
      </c>
    </row>
    <row r="1099" spans="2:9">
      <c r="B1099" s="9" t="s">
        <v>51</v>
      </c>
      <c r="C1099" s="10" t="s">
        <v>1015</v>
      </c>
      <c r="D1099" s="9" t="s">
        <v>1852</v>
      </c>
      <c r="E1099" s="9">
        <v>4850.1000000000004</v>
      </c>
      <c r="F1099" s="9">
        <v>4155.51</v>
      </c>
      <c r="G1099" s="9">
        <v>694.59000000000037</v>
      </c>
    </row>
    <row r="1100" spans="2:9">
      <c r="B1100" s="9" t="s">
        <v>51</v>
      </c>
      <c r="C1100" s="10" t="s">
        <v>1016</v>
      </c>
      <c r="D1100" s="9" t="s">
        <v>1159</v>
      </c>
      <c r="E1100" s="9">
        <v>5442.5</v>
      </c>
      <c r="F1100" s="9">
        <v>847.26</v>
      </c>
      <c r="G1100" s="9">
        <v>4595.24</v>
      </c>
    </row>
    <row r="1101" spans="2:9">
      <c r="B1101" s="9" t="s">
        <v>51</v>
      </c>
      <c r="C1101" s="10" t="s">
        <v>1017</v>
      </c>
      <c r="D1101" s="9" t="s">
        <v>1161</v>
      </c>
      <c r="E1101" s="9">
        <v>83016.949999999983</v>
      </c>
      <c r="F1101" s="9">
        <v>63327.82999999998</v>
      </c>
      <c r="G1101" s="9">
        <v>19689.12000000001</v>
      </c>
    </row>
    <row r="1102" spans="2:9" ht="15.75" thickBot="1">
      <c r="B1102" s="9" t="s">
        <v>51</v>
      </c>
      <c r="C1102" s="10" t="s">
        <v>1018</v>
      </c>
      <c r="D1102" s="9" t="s">
        <v>1162</v>
      </c>
      <c r="E1102" s="9">
        <v>53047.230000000025</v>
      </c>
      <c r="F1102" s="9">
        <v>37842.140000000021</v>
      </c>
      <c r="G1102" s="9">
        <v>15205.090000000006</v>
      </c>
    </row>
    <row r="1103" spans="2:9" ht="15.75" thickBot="1">
      <c r="B1103" s="76" t="s">
        <v>51</v>
      </c>
      <c r="C1103" s="78"/>
      <c r="D1103" s="66"/>
      <c r="E1103" s="66">
        <f>SUM(E1086:E1102)</f>
        <v>11083363.32</v>
      </c>
      <c r="F1103" s="66">
        <f t="shared" ref="F1103:G1103" si="39">SUM(F1086:F1102)</f>
        <v>8178766.709999999</v>
      </c>
      <c r="G1103" s="66">
        <f t="shared" si="39"/>
        <v>2904596.6100000008</v>
      </c>
      <c r="I1103" s="82" t="s">
        <v>1940</v>
      </c>
    </row>
    <row r="1104" spans="2:9">
      <c r="B1104" s="9"/>
      <c r="C1104" s="10"/>
      <c r="D1104" s="9"/>
      <c r="E1104" s="9"/>
      <c r="F1104" s="9"/>
      <c r="G1104" s="9"/>
    </row>
    <row r="1105" spans="2:9">
      <c r="B1105" s="9"/>
      <c r="C1105" s="10"/>
      <c r="D1105" s="9"/>
      <c r="E1105" s="9"/>
      <c r="F1105" s="9"/>
      <c r="G1105" s="9"/>
    </row>
    <row r="1106" spans="2:9">
      <c r="B1106" s="9" t="s">
        <v>52</v>
      </c>
      <c r="C1106" s="10" t="s">
        <v>1019</v>
      </c>
      <c r="D1106" s="9" t="s">
        <v>1539</v>
      </c>
      <c r="E1106" s="9">
        <v>1006674.9999999999</v>
      </c>
      <c r="F1106" s="9">
        <v>819687.91999999993</v>
      </c>
      <c r="G1106" s="9">
        <v>186987.08</v>
      </c>
    </row>
    <row r="1107" spans="2:9" ht="15.75" thickBot="1">
      <c r="B1107" s="9" t="s">
        <v>52</v>
      </c>
      <c r="C1107" s="10" t="s">
        <v>1020</v>
      </c>
      <c r="D1107" s="9" t="s">
        <v>1539</v>
      </c>
      <c r="E1107" s="9">
        <v>1197459.25</v>
      </c>
      <c r="F1107" s="9">
        <v>958406.83</v>
      </c>
      <c r="G1107" s="9">
        <v>239052.42</v>
      </c>
    </row>
    <row r="1108" spans="2:9" ht="15.75" thickBot="1">
      <c r="B1108" s="76" t="s">
        <v>52</v>
      </c>
      <c r="C1108" s="78"/>
      <c r="D1108" s="66"/>
      <c r="E1108" s="66">
        <f>SUM(E1106:E1107)</f>
        <v>2204134.25</v>
      </c>
      <c r="F1108" s="66">
        <f t="shared" ref="F1108:G1108" si="40">SUM(F1106:F1107)</f>
        <v>1778094.75</v>
      </c>
      <c r="G1108" s="66">
        <f t="shared" si="40"/>
        <v>426039.5</v>
      </c>
      <c r="I1108" s="82" t="s">
        <v>1940</v>
      </c>
    </row>
    <row r="1109" spans="2:9">
      <c r="B1109" s="9"/>
      <c r="C1109" s="10"/>
      <c r="D1109" s="9"/>
      <c r="E1109" s="9"/>
      <c r="F1109" s="9"/>
      <c r="G1109" s="9"/>
    </row>
    <row r="1110" spans="2:9">
      <c r="B1110" s="9"/>
      <c r="C1110" s="10"/>
      <c r="D1110" s="9"/>
      <c r="E1110" s="9"/>
      <c r="F1110" s="9"/>
      <c r="G1110" s="9"/>
    </row>
    <row r="1111" spans="2:9">
      <c r="B1111" s="9" t="s">
        <v>53</v>
      </c>
      <c r="C1111" s="10" t="s">
        <v>1021</v>
      </c>
      <c r="D1111" s="9" t="s">
        <v>1853</v>
      </c>
      <c r="E1111" s="9">
        <v>638.72</v>
      </c>
      <c r="F1111" s="9">
        <v>-2.25</v>
      </c>
      <c r="G1111" s="9">
        <v>640.97</v>
      </c>
    </row>
    <row r="1112" spans="2:9">
      <c r="B1112" s="9" t="s">
        <v>53</v>
      </c>
      <c r="C1112" s="10" t="s">
        <v>1022</v>
      </c>
      <c r="D1112" s="9" t="s">
        <v>1548</v>
      </c>
      <c r="E1112" s="9">
        <v>-14009.12</v>
      </c>
      <c r="F1112" s="9">
        <v>0</v>
      </c>
      <c r="G1112" s="9">
        <v>-14009.12</v>
      </c>
    </row>
    <row r="1113" spans="2:9">
      <c r="B1113" s="9" t="s">
        <v>53</v>
      </c>
      <c r="C1113" s="10" t="s">
        <v>1023</v>
      </c>
      <c r="D1113" s="9" t="s">
        <v>1854</v>
      </c>
      <c r="E1113" s="9">
        <v>51661.67</v>
      </c>
      <c r="F1113" s="9">
        <v>3989.6899999999987</v>
      </c>
      <c r="G1113" s="9">
        <v>47671.979999999996</v>
      </c>
    </row>
    <row r="1114" spans="2:9">
      <c r="B1114" s="9" t="s">
        <v>53</v>
      </c>
      <c r="C1114" s="10" t="s">
        <v>1024</v>
      </c>
      <c r="D1114" s="9" t="s">
        <v>1855</v>
      </c>
      <c r="E1114" s="9">
        <v>124102.53000000003</v>
      </c>
      <c r="F1114" s="9">
        <v>4607.5000000000018</v>
      </c>
      <c r="G1114" s="9">
        <v>119495.03000000003</v>
      </c>
    </row>
    <row r="1115" spans="2:9" ht="15.75" thickBot="1">
      <c r="B1115" s="9" t="s">
        <v>53</v>
      </c>
      <c r="C1115" s="10" t="s">
        <v>1025</v>
      </c>
      <c r="D1115" s="9" t="s">
        <v>1856</v>
      </c>
      <c r="E1115" s="9">
        <v>88403.24000000002</v>
      </c>
      <c r="F1115" s="9">
        <v>2357.2599999999993</v>
      </c>
      <c r="G1115" s="9">
        <v>86045.980000000025</v>
      </c>
    </row>
    <row r="1116" spans="2:9" ht="15.75" thickBot="1">
      <c r="B1116" s="76" t="s">
        <v>53</v>
      </c>
      <c r="C1116" s="78"/>
      <c r="D1116" s="66"/>
      <c r="E1116" s="66">
        <f>SUM(E1111:E1115)</f>
        <v>250797.04000000004</v>
      </c>
      <c r="F1116" s="66">
        <f t="shared" ref="F1116:G1116" si="41">SUM(F1111:F1115)</f>
        <v>10952.2</v>
      </c>
      <c r="G1116" s="66">
        <f t="shared" si="41"/>
        <v>239844.84000000003</v>
      </c>
      <c r="I1116" s="82" t="s">
        <v>1940</v>
      </c>
    </row>
    <row r="1117" spans="2:9">
      <c r="B1117" s="9"/>
      <c r="C1117" s="10"/>
      <c r="D1117" s="9"/>
      <c r="E1117" s="9"/>
      <c r="F1117" s="9"/>
      <c r="G1117" s="9"/>
    </row>
    <row r="1118" spans="2:9">
      <c r="B1118" s="9"/>
      <c r="C1118" s="10"/>
      <c r="D1118" s="9"/>
      <c r="E1118" s="9"/>
      <c r="F1118" s="9"/>
      <c r="G1118" s="9"/>
    </row>
    <row r="1119" spans="2:9">
      <c r="B1119" s="9" t="s">
        <v>54</v>
      </c>
      <c r="C1119" s="10" t="s">
        <v>1030</v>
      </c>
      <c r="D1119" s="9" t="s">
        <v>1860</v>
      </c>
      <c r="E1119" s="9">
        <v>302173.32999999996</v>
      </c>
      <c r="F1119" s="9">
        <v>213850.30000000002</v>
      </c>
      <c r="G1119" s="9">
        <v>88323.02999999997</v>
      </c>
    </row>
    <row r="1120" spans="2:9">
      <c r="B1120" s="9" t="s">
        <v>54</v>
      </c>
      <c r="C1120" s="10" t="s">
        <v>1031</v>
      </c>
      <c r="D1120" s="9" t="s">
        <v>1860</v>
      </c>
      <c r="E1120" s="9">
        <v>467627.78000000014</v>
      </c>
      <c r="F1120" s="9">
        <v>263640.50000000017</v>
      </c>
      <c r="G1120" s="9">
        <v>203987.28</v>
      </c>
    </row>
    <row r="1121" spans="2:9">
      <c r="B1121" s="9" t="s">
        <v>54</v>
      </c>
      <c r="C1121" s="10" t="s">
        <v>1032</v>
      </c>
      <c r="D1121" s="9" t="s">
        <v>1861</v>
      </c>
      <c r="E1121" s="9">
        <v>-378.17999999999989</v>
      </c>
      <c r="F1121" s="9">
        <v>384.08999999999975</v>
      </c>
      <c r="G1121" s="9">
        <v>-762.26999999999964</v>
      </c>
    </row>
    <row r="1122" spans="2:9" ht="15.75" thickBot="1">
      <c r="B1122" s="9" t="s">
        <v>54</v>
      </c>
      <c r="C1122" s="10" t="s">
        <v>1033</v>
      </c>
      <c r="D1122" s="9" t="s">
        <v>1862</v>
      </c>
      <c r="E1122" s="9">
        <v>27378.629999999983</v>
      </c>
      <c r="F1122" s="9">
        <v>2645.2599999999998</v>
      </c>
      <c r="G1122" s="9">
        <v>24733.369999999984</v>
      </c>
    </row>
    <row r="1123" spans="2:9" ht="15.75" thickBot="1">
      <c r="B1123" s="76" t="s">
        <v>54</v>
      </c>
      <c r="C1123" s="78"/>
      <c r="D1123" s="66"/>
      <c r="E1123" s="66">
        <f>SUM(E1119:E1122)</f>
        <v>796801.56</v>
      </c>
      <c r="F1123" s="66">
        <f t="shared" ref="F1123:G1123" si="42">SUM(F1119:F1122)</f>
        <v>480520.1500000002</v>
      </c>
      <c r="G1123" s="66">
        <f t="shared" si="42"/>
        <v>316281.40999999992</v>
      </c>
      <c r="I1123" s="82" t="s">
        <v>1940</v>
      </c>
    </row>
    <row r="1124" spans="2:9">
      <c r="B1124" s="9"/>
      <c r="C1124" s="10"/>
      <c r="D1124" s="9"/>
      <c r="E1124" s="9"/>
      <c r="F1124" s="9"/>
      <c r="G1124" s="9"/>
    </row>
    <row r="1125" spans="2:9">
      <c r="B1125" s="9"/>
      <c r="C1125" s="10"/>
      <c r="D1125" s="9"/>
      <c r="E1125" s="9"/>
      <c r="F1125" s="9"/>
      <c r="G1125" s="9"/>
    </row>
    <row r="1126" spans="2:9">
      <c r="B1126" s="9" t="s">
        <v>55</v>
      </c>
      <c r="C1126" s="10" t="s">
        <v>1026</v>
      </c>
      <c r="D1126" s="9" t="s">
        <v>1857</v>
      </c>
      <c r="E1126" s="9">
        <v>1009065.7000000007</v>
      </c>
      <c r="F1126" s="9">
        <v>777143.18000000075</v>
      </c>
      <c r="G1126" s="9">
        <v>231922.51999999996</v>
      </c>
    </row>
    <row r="1127" spans="2:9">
      <c r="B1127" s="9" t="s">
        <v>55</v>
      </c>
      <c r="C1127" s="10" t="s">
        <v>1027</v>
      </c>
      <c r="D1127" s="9" t="s">
        <v>1857</v>
      </c>
      <c r="E1127" s="9">
        <v>1264928.67</v>
      </c>
      <c r="F1127" s="9">
        <v>947164.88000000024</v>
      </c>
      <c r="G1127" s="9">
        <v>317763.7899999998</v>
      </c>
    </row>
    <row r="1128" spans="2:9">
      <c r="B1128" s="9" t="s">
        <v>55</v>
      </c>
      <c r="C1128" s="10" t="s">
        <v>1028</v>
      </c>
      <c r="D1128" s="9" t="s">
        <v>1858</v>
      </c>
      <c r="E1128" s="9">
        <v>441.39999999999986</v>
      </c>
      <c r="F1128" s="9">
        <v>-10.600000000000001</v>
      </c>
      <c r="G1128" s="9">
        <v>451.99999999999989</v>
      </c>
    </row>
    <row r="1129" spans="2:9" ht="15.75" thickBot="1">
      <c r="B1129" s="9" t="s">
        <v>55</v>
      </c>
      <c r="C1129" s="10" t="s">
        <v>1029</v>
      </c>
      <c r="D1129" s="9" t="s">
        <v>1859</v>
      </c>
      <c r="E1129" s="9">
        <v>7494.64</v>
      </c>
      <c r="F1129" s="9">
        <v>2762.3599999999997</v>
      </c>
      <c r="G1129" s="9">
        <v>4732.2800000000007</v>
      </c>
    </row>
    <row r="1130" spans="2:9" ht="15.75" thickBot="1">
      <c r="B1130" s="76" t="s">
        <v>55</v>
      </c>
      <c r="C1130" s="78"/>
      <c r="D1130" s="66"/>
      <c r="E1130" s="66">
        <f>SUM(E1126:E1129)</f>
        <v>2281930.4100000006</v>
      </c>
      <c r="F1130" s="66">
        <f t="shared" ref="F1130:G1130" si="43">SUM(F1126:F1129)</f>
        <v>1727059.820000001</v>
      </c>
      <c r="G1130" s="66">
        <f t="shared" si="43"/>
        <v>554870.58999999985</v>
      </c>
      <c r="I1130" s="82" t="s">
        <v>1940</v>
      </c>
    </row>
    <row r="1131" spans="2:9">
      <c r="B1131" s="9"/>
      <c r="C1131" s="10"/>
      <c r="D1131" s="9"/>
      <c r="E1131" s="9"/>
      <c r="F1131" s="9"/>
      <c r="G1131" s="9"/>
    </row>
    <row r="1132" spans="2:9">
      <c r="B1132" s="9"/>
      <c r="C1132" s="10"/>
      <c r="D1132" s="9"/>
      <c r="E1132" s="9"/>
      <c r="F1132" s="9"/>
      <c r="G1132" s="9"/>
    </row>
    <row r="1133" spans="2:9">
      <c r="B1133" s="9" t="s">
        <v>56</v>
      </c>
      <c r="C1133" s="10" t="s">
        <v>1034</v>
      </c>
      <c r="D1133" s="9" t="s">
        <v>1863</v>
      </c>
      <c r="E1133" s="9">
        <v>349098.17999999988</v>
      </c>
      <c r="F1133" s="9">
        <v>247257.99000000002</v>
      </c>
      <c r="G1133" s="9">
        <v>101840.18999999987</v>
      </c>
    </row>
    <row r="1134" spans="2:9" ht="15.75" thickBot="1">
      <c r="B1134" s="9" t="s">
        <v>56</v>
      </c>
      <c r="C1134" s="10" t="s">
        <v>1035</v>
      </c>
      <c r="D1134" s="9" t="s">
        <v>1863</v>
      </c>
      <c r="E1134" s="9">
        <v>408080.48999999993</v>
      </c>
      <c r="F1134" s="9">
        <v>269811.64999999985</v>
      </c>
      <c r="G1134" s="9">
        <v>138268.84000000008</v>
      </c>
    </row>
    <row r="1135" spans="2:9" ht="15.75" thickBot="1">
      <c r="B1135" s="76" t="s">
        <v>56</v>
      </c>
      <c r="C1135" s="78"/>
      <c r="D1135" s="66"/>
      <c r="E1135" s="66">
        <f>SUM(E1133:E1134)</f>
        <v>757178.66999999981</v>
      </c>
      <c r="F1135" s="66">
        <f t="shared" ref="F1135:G1135" si="44">SUM(F1133:F1134)</f>
        <v>517069.6399999999</v>
      </c>
      <c r="G1135" s="66">
        <f t="shared" si="44"/>
        <v>240109.02999999997</v>
      </c>
      <c r="I1135" s="82" t="s">
        <v>1940</v>
      </c>
    </row>
    <row r="1136" spans="2:9">
      <c r="B1136" s="9"/>
      <c r="C1136" s="10"/>
      <c r="D1136" s="9"/>
      <c r="E1136" s="9"/>
      <c r="F1136" s="9"/>
      <c r="G1136" s="9"/>
    </row>
    <row r="1137" spans="2:7">
      <c r="B1137" s="9"/>
      <c r="C1137" s="10"/>
      <c r="D1137" s="9"/>
      <c r="E1137" s="9"/>
      <c r="F1137" s="9"/>
      <c r="G1137" s="9"/>
    </row>
    <row r="1138" spans="2:7">
      <c r="B1138" s="9" t="s">
        <v>57</v>
      </c>
      <c r="C1138" s="10" t="s">
        <v>1036</v>
      </c>
      <c r="D1138" s="9" t="s">
        <v>1864</v>
      </c>
      <c r="E1138" s="9">
        <v>27257.589999999997</v>
      </c>
      <c r="F1138" s="9">
        <v>33003.1</v>
      </c>
      <c r="G1138" s="9">
        <v>-5745.5100000000011</v>
      </c>
    </row>
    <row r="1139" spans="2:7">
      <c r="B1139" s="9" t="s">
        <v>57</v>
      </c>
      <c r="C1139" s="10" t="s">
        <v>1037</v>
      </c>
      <c r="D1139" s="9" t="s">
        <v>1865</v>
      </c>
      <c r="E1139" s="9">
        <v>6455.9200000000019</v>
      </c>
      <c r="F1139" s="9">
        <v>4193.9000000000024</v>
      </c>
      <c r="G1139" s="9">
        <v>2262.0199999999995</v>
      </c>
    </row>
    <row r="1140" spans="2:7">
      <c r="B1140" s="9" t="s">
        <v>57</v>
      </c>
      <c r="C1140" s="10" t="s">
        <v>1038</v>
      </c>
      <c r="D1140" s="9" t="s">
        <v>1866</v>
      </c>
      <c r="E1140" s="9">
        <v>3955.5599999999995</v>
      </c>
      <c r="F1140" s="9">
        <v>1831.3299999999997</v>
      </c>
      <c r="G1140" s="9">
        <v>2124.2299999999996</v>
      </c>
    </row>
    <row r="1141" spans="2:7">
      <c r="B1141" s="9" t="s">
        <v>57</v>
      </c>
      <c r="C1141" s="10" t="s">
        <v>1039</v>
      </c>
      <c r="D1141" s="9" t="s">
        <v>1867</v>
      </c>
      <c r="E1141" s="9">
        <v>6312.3600000000024</v>
      </c>
      <c r="F1141" s="9">
        <v>6036.5900000000029</v>
      </c>
      <c r="G1141" s="9">
        <v>275.76999999999936</v>
      </c>
    </row>
    <row r="1142" spans="2:7">
      <c r="B1142" s="9" t="s">
        <v>57</v>
      </c>
      <c r="C1142" s="10" t="s">
        <v>1040</v>
      </c>
      <c r="D1142" s="9" t="s">
        <v>1868</v>
      </c>
      <c r="E1142" s="9">
        <v>9188.6799999999985</v>
      </c>
      <c r="F1142" s="9">
        <v>7674.4699999999966</v>
      </c>
      <c r="G1142" s="9">
        <v>1514.2100000000014</v>
      </c>
    </row>
    <row r="1143" spans="2:7">
      <c r="B1143" s="9" t="s">
        <v>57</v>
      </c>
      <c r="C1143" s="10" t="s">
        <v>1041</v>
      </c>
      <c r="D1143" s="9" t="s">
        <v>1869</v>
      </c>
      <c r="E1143" s="9">
        <v>11640.070000000003</v>
      </c>
      <c r="F1143" s="9">
        <v>10040.630000000005</v>
      </c>
      <c r="G1143" s="9">
        <v>1599.4399999999996</v>
      </c>
    </row>
    <row r="1144" spans="2:7">
      <c r="B1144" s="9" t="s">
        <v>57</v>
      </c>
      <c r="C1144" s="10" t="s">
        <v>1042</v>
      </c>
      <c r="D1144" s="9" t="s">
        <v>1870</v>
      </c>
      <c r="E1144" s="9">
        <v>225386.3300000001</v>
      </c>
      <c r="F1144" s="9">
        <v>148523.03000000009</v>
      </c>
      <c r="G1144" s="9">
        <v>76863.300000000017</v>
      </c>
    </row>
    <row r="1145" spans="2:7">
      <c r="B1145" s="9" t="s">
        <v>57</v>
      </c>
      <c r="C1145" s="10" t="s">
        <v>1043</v>
      </c>
      <c r="D1145" s="9" t="s">
        <v>1870</v>
      </c>
      <c r="E1145" s="9">
        <v>218803.80999999991</v>
      </c>
      <c r="F1145" s="9">
        <v>149661.80999999991</v>
      </c>
      <c r="G1145" s="9">
        <v>69142</v>
      </c>
    </row>
    <row r="1146" spans="2:7">
      <c r="B1146" s="9" t="s">
        <v>57</v>
      </c>
      <c r="C1146" s="10" t="s">
        <v>1044</v>
      </c>
      <c r="D1146" s="9" t="s">
        <v>1871</v>
      </c>
      <c r="E1146" s="9">
        <v>451.14000000000016</v>
      </c>
      <c r="F1146" s="9">
        <v>382.14000000000016</v>
      </c>
      <c r="G1146" s="9">
        <v>69</v>
      </c>
    </row>
    <row r="1147" spans="2:7">
      <c r="B1147" s="9" t="s">
        <v>57</v>
      </c>
      <c r="C1147" s="10" t="s">
        <v>1045</v>
      </c>
      <c r="D1147" s="9" t="s">
        <v>1872</v>
      </c>
      <c r="E1147" s="9">
        <v>80477.170000000013</v>
      </c>
      <c r="F1147" s="9">
        <v>48432.220000000008</v>
      </c>
      <c r="G1147" s="9">
        <v>32044.95</v>
      </c>
    </row>
    <row r="1148" spans="2:7">
      <c r="B1148" s="9" t="s">
        <v>57</v>
      </c>
      <c r="C1148" s="10" t="s">
        <v>1046</v>
      </c>
      <c r="D1148" s="9" t="s">
        <v>1873</v>
      </c>
      <c r="E1148" s="9">
        <v>27694.75</v>
      </c>
      <c r="F1148" s="9">
        <v>16139.260000000002</v>
      </c>
      <c r="G1148" s="9">
        <v>11555.49</v>
      </c>
    </row>
    <row r="1149" spans="2:7">
      <c r="B1149" s="9" t="s">
        <v>57</v>
      </c>
      <c r="C1149" s="10" t="s">
        <v>1047</v>
      </c>
      <c r="D1149" s="9" t="s">
        <v>1874</v>
      </c>
      <c r="E1149" s="9">
        <v>37366.579999999987</v>
      </c>
      <c r="F1149" s="9">
        <v>22708.909999999993</v>
      </c>
      <c r="G1149" s="9">
        <v>14657.669999999996</v>
      </c>
    </row>
    <row r="1150" spans="2:7">
      <c r="B1150" s="9" t="s">
        <v>57</v>
      </c>
      <c r="C1150" s="10" t="s">
        <v>1048</v>
      </c>
      <c r="D1150" s="9" t="s">
        <v>1875</v>
      </c>
      <c r="E1150" s="9">
        <v>-6560.3700000000044</v>
      </c>
      <c r="F1150" s="9">
        <v>2461.1999999999994</v>
      </c>
      <c r="G1150" s="9">
        <v>-9021.5700000000033</v>
      </c>
    </row>
    <row r="1151" spans="2:7">
      <c r="B1151" s="9" t="s">
        <v>57</v>
      </c>
      <c r="C1151" s="10" t="s">
        <v>1049</v>
      </c>
      <c r="D1151" s="9" t="s">
        <v>1876</v>
      </c>
      <c r="E1151" s="9">
        <v>8176.9199999999619</v>
      </c>
      <c r="F1151" s="9">
        <v>57780.530000000006</v>
      </c>
      <c r="G1151" s="9">
        <v>-49603.610000000044</v>
      </c>
    </row>
    <row r="1152" spans="2:7">
      <c r="B1152" s="9" t="s">
        <v>57</v>
      </c>
      <c r="C1152" s="10" t="s">
        <v>1050</v>
      </c>
      <c r="D1152" s="9" t="s">
        <v>1877</v>
      </c>
      <c r="E1152" s="9">
        <v>6239.5599999999995</v>
      </c>
      <c r="F1152" s="9">
        <v>5095.07</v>
      </c>
      <c r="G1152" s="9">
        <v>1144.4900000000002</v>
      </c>
    </row>
    <row r="1153" spans="2:9">
      <c r="B1153" s="9" t="s">
        <v>57</v>
      </c>
      <c r="C1153" s="10" t="s">
        <v>1051</v>
      </c>
      <c r="D1153" s="9" t="s">
        <v>1878</v>
      </c>
      <c r="E1153" s="9">
        <v>50469.74000000002</v>
      </c>
      <c r="F1153" s="9">
        <v>35591.700000000019</v>
      </c>
      <c r="G1153" s="9">
        <v>14878.040000000003</v>
      </c>
    </row>
    <row r="1154" spans="2:9">
      <c r="B1154" s="9" t="s">
        <v>57</v>
      </c>
      <c r="C1154" s="10" t="s">
        <v>1052</v>
      </c>
      <c r="D1154" s="9" t="s">
        <v>1879</v>
      </c>
      <c r="E1154" s="9">
        <v>31085.729999999992</v>
      </c>
      <c r="F1154" s="9">
        <v>22978.749999999996</v>
      </c>
      <c r="G1154" s="9">
        <v>8106.9799999999959</v>
      </c>
    </row>
    <row r="1155" spans="2:9" ht="15.75" thickBot="1">
      <c r="B1155" s="9" t="s">
        <v>57</v>
      </c>
      <c r="C1155" s="10" t="s">
        <v>1053</v>
      </c>
      <c r="D1155" s="9" t="s">
        <v>1880</v>
      </c>
      <c r="E1155" s="9">
        <v>2215.9199999999996</v>
      </c>
      <c r="F1155" s="9">
        <v>1614.5999999999995</v>
      </c>
      <c r="G1155" s="9">
        <v>601.32000000000005</v>
      </c>
    </row>
    <row r="1156" spans="2:9" ht="15.75" thickBot="1">
      <c r="B1156" s="76" t="s">
        <v>57</v>
      </c>
      <c r="C1156" s="78"/>
      <c r="D1156" s="66"/>
      <c r="E1156" s="66">
        <f>SUM(E1138:E1155)</f>
        <v>746617.46000000008</v>
      </c>
      <c r="F1156" s="66">
        <f t="shared" ref="F1156:G1156" si="45">SUM(F1138:F1155)</f>
        <v>574149.24000000011</v>
      </c>
      <c r="G1156" s="66">
        <f t="shared" si="45"/>
        <v>172468.21999999997</v>
      </c>
      <c r="I1156" s="82" t="s">
        <v>1940</v>
      </c>
    </row>
    <row r="1157" spans="2:9">
      <c r="B1157" s="9"/>
      <c r="C1157" s="10"/>
      <c r="D1157" s="9"/>
      <c r="E1157" s="9"/>
      <c r="F1157" s="9"/>
      <c r="G1157" s="9"/>
    </row>
    <row r="1158" spans="2:9">
      <c r="B1158" s="9"/>
      <c r="C1158" s="10"/>
      <c r="D1158" s="9"/>
      <c r="E1158" s="9"/>
      <c r="F1158" s="9"/>
      <c r="G1158" s="9"/>
    </row>
    <row r="1159" spans="2:9">
      <c r="B1159" s="9"/>
      <c r="C1159" s="10"/>
      <c r="D1159" s="9"/>
      <c r="E1159" s="9"/>
      <c r="F1159" s="9"/>
      <c r="G1159" s="9"/>
    </row>
    <row r="1160" spans="2:9">
      <c r="B1160" s="9"/>
      <c r="C1160" s="10"/>
      <c r="D1160" s="9"/>
      <c r="E1160" s="9"/>
      <c r="F1160" s="9"/>
      <c r="G1160" s="9"/>
    </row>
    <row r="1161" spans="2:9">
      <c r="B1161" s="9"/>
      <c r="C1161" s="10"/>
      <c r="D1161" s="9"/>
      <c r="E1161" s="9"/>
      <c r="F1161" s="9"/>
      <c r="G1161" s="9"/>
    </row>
    <row r="1162" spans="2:9">
      <c r="B1162" s="9"/>
      <c r="C1162" s="10"/>
      <c r="D1162" s="9"/>
      <c r="E1162" s="9"/>
      <c r="F1162" s="9"/>
      <c r="G1162" s="9"/>
    </row>
    <row r="1163" spans="2:9">
      <c r="B1163" s="9"/>
      <c r="C1163" s="10"/>
      <c r="D1163" s="9"/>
      <c r="E1163" s="9"/>
      <c r="F1163" s="9"/>
      <c r="G1163" s="9"/>
    </row>
    <row r="1164" spans="2:9">
      <c r="B1164" s="9"/>
      <c r="C1164" s="10"/>
      <c r="D1164" s="9"/>
      <c r="E1164" s="9"/>
      <c r="F1164" s="9"/>
      <c r="G1164" s="9"/>
    </row>
    <row r="1165" spans="2:9">
      <c r="B1165" s="9"/>
      <c r="C1165" s="10"/>
      <c r="D1165" s="9"/>
      <c r="E1165" s="9"/>
      <c r="F1165" s="9"/>
      <c r="G1165" s="9"/>
    </row>
    <row r="1166" spans="2:9">
      <c r="B1166" s="9"/>
      <c r="C1166" s="10"/>
      <c r="D1166" s="9"/>
      <c r="E1166" s="9"/>
      <c r="F1166" s="9"/>
      <c r="G1166" s="9"/>
    </row>
    <row r="1167" spans="2:9">
      <c r="B1167" s="9"/>
      <c r="C1167" s="10"/>
      <c r="D1167" s="9"/>
      <c r="E1167" s="9"/>
      <c r="F1167" s="9"/>
      <c r="G1167" s="9"/>
    </row>
    <row r="1168" spans="2:9">
      <c r="B1168" s="9"/>
      <c r="C1168" s="10"/>
      <c r="D1168" s="9"/>
      <c r="E1168" s="9"/>
      <c r="F1168" s="9"/>
      <c r="G1168" s="9"/>
    </row>
    <row r="1169" spans="2:7">
      <c r="B1169" s="9"/>
      <c r="C1169" s="10"/>
      <c r="D1169" s="9"/>
      <c r="E1169" s="9"/>
      <c r="F1169" s="9"/>
      <c r="G1169" s="9"/>
    </row>
    <row r="1170" spans="2:7">
      <c r="B1170" s="9"/>
      <c r="C1170" s="10"/>
      <c r="D1170" s="9"/>
      <c r="E1170" s="9"/>
      <c r="F1170" s="9"/>
      <c r="G1170" s="9"/>
    </row>
    <row r="1171" spans="2:7">
      <c r="B1171" s="9"/>
      <c r="C1171" s="10"/>
      <c r="D1171" s="9"/>
      <c r="E1171" s="9"/>
      <c r="F1171" s="9"/>
      <c r="G1171" s="9"/>
    </row>
    <row r="1172" spans="2:7">
      <c r="B1172" s="9"/>
      <c r="C1172" s="10"/>
      <c r="D1172" s="9"/>
      <c r="E1172" s="9"/>
      <c r="F1172" s="9"/>
      <c r="G1172" s="9"/>
    </row>
    <row r="1173" spans="2:7">
      <c r="B1173" s="9"/>
      <c r="C1173" s="10"/>
      <c r="D1173" s="9"/>
      <c r="E1173" s="9"/>
      <c r="F1173" s="9"/>
      <c r="G1173" s="9"/>
    </row>
    <row r="1174" spans="2:7">
      <c r="B1174" s="9"/>
      <c r="C1174" s="10"/>
      <c r="D1174" s="9"/>
      <c r="E1174" s="9"/>
      <c r="F1174" s="9"/>
      <c r="G1174" s="9"/>
    </row>
    <row r="1175" spans="2:7">
      <c r="B1175" s="9"/>
      <c r="C1175" s="10"/>
      <c r="D1175" s="9"/>
      <c r="E1175" s="9"/>
      <c r="F1175" s="9"/>
      <c r="G1175" s="9"/>
    </row>
    <row r="1176" spans="2:7">
      <c r="B1176" s="9"/>
      <c r="C1176" s="10"/>
      <c r="D1176" s="9"/>
      <c r="E1176" s="9"/>
      <c r="F1176" s="9"/>
      <c r="G1176" s="9"/>
    </row>
    <row r="1177" spans="2:7">
      <c r="B1177" s="9"/>
      <c r="C1177" s="10"/>
      <c r="D1177" s="9"/>
      <c r="E1177" s="9"/>
      <c r="F1177" s="9"/>
      <c r="G1177" s="9"/>
    </row>
    <row r="1178" spans="2:7">
      <c r="B1178" s="9"/>
      <c r="C1178" s="10"/>
      <c r="D1178" s="9"/>
      <c r="E1178" s="9"/>
      <c r="F1178" s="9"/>
      <c r="G1178" s="9"/>
    </row>
    <row r="1179" spans="2:7">
      <c r="B1179" s="9"/>
      <c r="C1179" s="10"/>
      <c r="D1179" s="9"/>
      <c r="E1179" s="9"/>
      <c r="F1179" s="9"/>
      <c r="G1179" s="9"/>
    </row>
    <row r="1180" spans="2:7">
      <c r="B1180" s="9"/>
      <c r="C1180" s="10"/>
      <c r="D1180" s="9"/>
      <c r="E1180" s="9"/>
      <c r="F1180" s="9"/>
      <c r="G1180" s="9"/>
    </row>
    <row r="1181" spans="2:7">
      <c r="B1181" s="9"/>
      <c r="C1181" s="10"/>
      <c r="D1181" s="9"/>
      <c r="E1181" s="9"/>
      <c r="F1181" s="9"/>
      <c r="G1181" s="9"/>
    </row>
    <row r="1182" spans="2:7">
      <c r="B1182" s="9"/>
      <c r="C1182" s="10"/>
      <c r="D1182" s="9"/>
      <c r="E1182" s="9"/>
      <c r="F1182" s="9"/>
      <c r="G1182" s="9"/>
    </row>
    <row r="1183" spans="2:7">
      <c r="B1183" s="9"/>
      <c r="C1183" s="10"/>
      <c r="D1183" s="9"/>
      <c r="E1183" s="9"/>
      <c r="F1183" s="9"/>
      <c r="G1183" s="9"/>
    </row>
    <row r="1184" spans="2:7">
      <c r="B1184" s="9"/>
      <c r="C1184" s="10"/>
      <c r="D1184" s="9"/>
      <c r="E1184" s="9"/>
      <c r="F1184" s="9"/>
      <c r="G1184" s="9"/>
    </row>
    <row r="1185" spans="2:7">
      <c r="B1185" s="9"/>
      <c r="C1185" s="10"/>
      <c r="D1185" s="9"/>
      <c r="E1185" s="9"/>
      <c r="F1185" s="9"/>
      <c r="G1185" s="9"/>
    </row>
    <row r="1186" spans="2:7">
      <c r="B1186" s="9"/>
      <c r="C1186" s="10"/>
      <c r="D1186" s="9"/>
      <c r="E1186" s="9"/>
      <c r="F1186" s="9"/>
      <c r="G1186" s="9"/>
    </row>
    <row r="1187" spans="2:7">
      <c r="B1187" s="9"/>
      <c r="C1187" s="10"/>
      <c r="D1187" s="9"/>
      <c r="E1187" s="9"/>
      <c r="F1187" s="9"/>
      <c r="G1187" s="9"/>
    </row>
    <row r="1188" spans="2:7">
      <c r="B1188" s="9"/>
      <c r="C1188" s="10"/>
      <c r="D1188" s="9"/>
      <c r="E1188" s="9"/>
      <c r="F1188" s="9"/>
      <c r="G1188" s="9"/>
    </row>
    <row r="1189" spans="2:7">
      <c r="B1189" s="9"/>
      <c r="C1189" s="10"/>
      <c r="D1189" s="9"/>
      <c r="E1189" s="9"/>
      <c r="F1189" s="9"/>
      <c r="G1189" s="9"/>
    </row>
    <row r="1190" spans="2:7">
      <c r="B1190" s="9"/>
      <c r="C1190" s="10"/>
      <c r="D1190" s="9"/>
      <c r="E1190" s="9"/>
      <c r="F1190" s="9"/>
      <c r="G1190" s="9"/>
    </row>
    <row r="1191" spans="2:7">
      <c r="B1191" s="9"/>
      <c r="C1191" s="10"/>
      <c r="D1191" s="9"/>
      <c r="E1191" s="9"/>
      <c r="F1191" s="9"/>
      <c r="G1191" s="9"/>
    </row>
    <row r="1192" spans="2:7">
      <c r="B1192" s="9"/>
      <c r="C1192" s="10"/>
      <c r="D1192" s="9"/>
      <c r="E1192" s="9"/>
      <c r="F1192" s="9"/>
      <c r="G1192" s="9"/>
    </row>
    <row r="1193" spans="2:7">
      <c r="B1193" s="9"/>
      <c r="C1193" s="10"/>
      <c r="D1193" s="9"/>
      <c r="E1193" s="9"/>
      <c r="F1193" s="9"/>
      <c r="G1193" s="9"/>
    </row>
    <row r="1194" spans="2:7">
      <c r="B1194" s="9"/>
      <c r="C1194" s="10"/>
      <c r="D1194" s="9"/>
      <c r="E1194" s="9"/>
      <c r="F1194" s="9"/>
      <c r="G1194" s="9"/>
    </row>
    <row r="1195" spans="2:7">
      <c r="B1195" s="9"/>
      <c r="C1195" s="10"/>
      <c r="D1195" s="9"/>
      <c r="E1195" s="9"/>
      <c r="F1195" s="9"/>
      <c r="G1195" s="9"/>
    </row>
    <row r="1196" spans="2:7">
      <c r="B1196" s="9"/>
      <c r="C1196" s="10"/>
      <c r="D1196" s="9"/>
      <c r="E1196" s="9"/>
      <c r="F1196" s="9"/>
      <c r="G1196" s="9"/>
    </row>
    <row r="1197" spans="2:7">
      <c r="B1197" s="9"/>
      <c r="C1197" s="10"/>
      <c r="D1197" s="9"/>
      <c r="E1197" s="9"/>
      <c r="F1197" s="9"/>
      <c r="G1197" s="9"/>
    </row>
    <row r="1198" spans="2:7">
      <c r="B1198" s="9"/>
      <c r="C1198" s="10"/>
      <c r="D1198" s="9"/>
      <c r="E1198" s="9"/>
      <c r="F1198" s="9"/>
      <c r="G1198" s="9"/>
    </row>
    <row r="1199" spans="2:7">
      <c r="B1199" s="9"/>
      <c r="C1199" s="10"/>
      <c r="D1199" s="9"/>
      <c r="E1199" s="9"/>
      <c r="F1199" s="9"/>
      <c r="G1199" s="9"/>
    </row>
    <row r="1200" spans="2:7">
      <c r="B1200" s="9"/>
      <c r="C1200" s="10"/>
      <c r="D1200" s="9"/>
      <c r="E1200" s="9"/>
      <c r="F1200" s="9"/>
      <c r="G1200" s="9"/>
    </row>
    <row r="1201" spans="2:7">
      <c r="B1201" s="9"/>
      <c r="C1201" s="10"/>
      <c r="D1201" s="9"/>
      <c r="E1201" s="9"/>
      <c r="F1201" s="9"/>
      <c r="G1201" s="9"/>
    </row>
    <row r="1202" spans="2:7">
      <c r="B1202" s="9"/>
      <c r="C1202" s="10"/>
      <c r="D1202" s="9"/>
      <c r="E1202" s="9"/>
      <c r="F1202" s="9"/>
      <c r="G1202" s="9"/>
    </row>
    <row r="1203" spans="2:7">
      <c r="B1203" s="9"/>
      <c r="C1203" s="10"/>
      <c r="D1203" s="9"/>
      <c r="E1203" s="9"/>
      <c r="F1203" s="9"/>
      <c r="G1203" s="9"/>
    </row>
    <row r="1204" spans="2:7">
      <c r="B1204" s="9"/>
      <c r="C1204" s="10"/>
      <c r="D1204" s="9"/>
      <c r="E1204" s="9"/>
      <c r="F1204" s="9"/>
      <c r="G1204" s="9"/>
    </row>
    <row r="1205" spans="2:7">
      <c r="B1205" s="9"/>
      <c r="C1205" s="10"/>
      <c r="D1205" s="9"/>
      <c r="E1205" s="9"/>
      <c r="F1205" s="9"/>
      <c r="G1205" s="9"/>
    </row>
    <row r="1206" spans="2:7">
      <c r="B1206" s="9"/>
      <c r="C1206" s="10"/>
      <c r="D1206" s="9"/>
      <c r="E1206" s="9"/>
      <c r="F1206" s="9"/>
      <c r="G1206" s="9"/>
    </row>
    <row r="1207" spans="2:7">
      <c r="B1207" s="9"/>
      <c r="C1207" s="10"/>
      <c r="D1207" s="9"/>
      <c r="E1207" s="9"/>
      <c r="F1207" s="9"/>
      <c r="G1207" s="9"/>
    </row>
    <row r="1208" spans="2:7">
      <c r="B1208" s="9"/>
      <c r="C1208" s="10"/>
      <c r="D1208" s="9"/>
      <c r="E1208" s="9"/>
      <c r="F1208" s="9"/>
      <c r="G1208" s="9"/>
    </row>
    <row r="1209" spans="2:7">
      <c r="B1209" s="9"/>
      <c r="C1209" s="10"/>
      <c r="D1209" s="9"/>
      <c r="E1209" s="9"/>
      <c r="F1209" s="9"/>
      <c r="G1209" s="9"/>
    </row>
    <row r="1210" spans="2:7">
      <c r="B1210" s="9"/>
      <c r="C1210" s="10"/>
      <c r="D1210" s="9"/>
      <c r="E1210" s="9"/>
      <c r="F1210" s="9"/>
      <c r="G1210" s="9"/>
    </row>
    <row r="1211" spans="2:7">
      <c r="B1211" s="9"/>
      <c r="C1211" s="10"/>
      <c r="D1211" s="9"/>
      <c r="E1211" s="9"/>
      <c r="F1211" s="9"/>
      <c r="G1211" s="9"/>
    </row>
    <row r="1212" spans="2:7">
      <c r="B1212" s="9"/>
      <c r="C1212" s="10"/>
      <c r="D1212" s="9"/>
      <c r="E1212" s="9"/>
      <c r="F1212" s="9"/>
      <c r="G1212" s="9"/>
    </row>
    <row r="1213" spans="2:7">
      <c r="B1213" s="9"/>
      <c r="C1213" s="10"/>
      <c r="D1213" s="9"/>
      <c r="E1213" s="9"/>
      <c r="F1213" s="9"/>
      <c r="G1213" s="9"/>
    </row>
    <row r="1214" spans="2:7">
      <c r="B1214" s="9"/>
      <c r="C1214" s="10"/>
      <c r="D1214" s="9"/>
      <c r="E1214" s="9"/>
      <c r="F1214" s="9"/>
      <c r="G1214" s="9"/>
    </row>
    <row r="1215" spans="2:7">
      <c r="B1215" s="9"/>
      <c r="C1215" s="10"/>
      <c r="D1215" s="9"/>
      <c r="E1215" s="9"/>
      <c r="F1215" s="9"/>
      <c r="G1215" s="9"/>
    </row>
    <row r="1216" spans="2:7">
      <c r="B1216" s="9"/>
      <c r="C1216" s="10"/>
      <c r="D1216" s="9"/>
      <c r="E1216" s="9"/>
      <c r="F1216" s="9"/>
      <c r="G1216" s="9"/>
    </row>
    <row r="1217" spans="2:7">
      <c r="B1217" s="9"/>
      <c r="C1217" s="10"/>
      <c r="D1217" s="9"/>
      <c r="E1217" s="9"/>
      <c r="F1217" s="9"/>
      <c r="G1217" s="9"/>
    </row>
    <row r="1218" spans="2:7">
      <c r="B1218" s="9"/>
      <c r="C1218" s="10"/>
      <c r="D1218" s="9"/>
      <c r="E1218" s="9"/>
      <c r="F1218" s="9"/>
      <c r="G1218" s="9"/>
    </row>
    <row r="1219" spans="2:7">
      <c r="B1219" s="9"/>
      <c r="C1219" s="10"/>
      <c r="D1219" s="9"/>
      <c r="E1219" s="9"/>
      <c r="F1219" s="9"/>
      <c r="G1219" s="9"/>
    </row>
    <row r="1220" spans="2:7">
      <c r="B1220" s="9"/>
      <c r="C1220" s="10"/>
      <c r="D1220" s="9"/>
      <c r="E1220" s="9"/>
      <c r="F1220" s="9"/>
      <c r="G1220" s="9"/>
    </row>
    <row r="1221" spans="2:7">
      <c r="B1221" s="9"/>
      <c r="C1221" s="10"/>
      <c r="D1221" s="9"/>
      <c r="E1221" s="9"/>
      <c r="F1221" s="9"/>
      <c r="G1221" s="9"/>
    </row>
    <row r="1222" spans="2:7">
      <c r="B1222" s="9"/>
      <c r="C1222" s="10"/>
      <c r="D1222" s="9"/>
      <c r="E1222" s="9"/>
      <c r="F1222" s="9"/>
      <c r="G1222" s="9"/>
    </row>
    <row r="1223" spans="2:7">
      <c r="B1223" s="9"/>
      <c r="C1223" s="10"/>
      <c r="D1223" s="9"/>
      <c r="E1223" s="9"/>
      <c r="F1223" s="9"/>
      <c r="G1223" s="9"/>
    </row>
    <row r="1224" spans="2:7">
      <c r="B1224" s="9"/>
      <c r="C1224" s="10"/>
      <c r="D1224" s="9"/>
      <c r="E1224" s="9"/>
      <c r="F1224" s="9"/>
      <c r="G1224" s="9"/>
    </row>
    <row r="1225" spans="2:7">
      <c r="B1225" s="9"/>
      <c r="C1225" s="10"/>
      <c r="D1225" s="9"/>
      <c r="E1225" s="9"/>
      <c r="F1225" s="9"/>
      <c r="G1225" s="9"/>
    </row>
    <row r="1226" spans="2:7">
      <c r="B1226" s="9"/>
      <c r="C1226" s="10"/>
      <c r="D1226" s="9"/>
      <c r="E1226" s="9"/>
      <c r="F1226" s="9"/>
      <c r="G1226" s="9"/>
    </row>
    <row r="1227" spans="2:7">
      <c r="B1227" s="9"/>
      <c r="C1227" s="10"/>
      <c r="D1227" s="9"/>
      <c r="E1227" s="9"/>
      <c r="F1227" s="9"/>
      <c r="G1227" s="9"/>
    </row>
    <row r="1228" spans="2:7">
      <c r="B1228" s="9"/>
      <c r="C1228" s="10"/>
      <c r="D1228" s="9"/>
      <c r="E1228" s="9"/>
      <c r="F1228" s="9"/>
      <c r="G1228" s="9"/>
    </row>
    <row r="1229" spans="2:7">
      <c r="B1229" s="9"/>
      <c r="C1229" s="10"/>
      <c r="D1229" s="9"/>
      <c r="E1229" s="9"/>
      <c r="F1229" s="9"/>
      <c r="G1229" s="9"/>
    </row>
    <row r="1230" spans="2:7">
      <c r="B1230" s="9"/>
      <c r="C1230" s="10"/>
      <c r="D1230" s="9"/>
      <c r="E1230" s="9"/>
      <c r="F1230" s="9"/>
      <c r="G1230" s="9"/>
    </row>
    <row r="1231" spans="2:7">
      <c r="B1231" s="9"/>
      <c r="C1231" s="10"/>
      <c r="D1231" s="9"/>
      <c r="E1231" s="9"/>
      <c r="F1231" s="9"/>
      <c r="G1231" s="9"/>
    </row>
    <row r="1232" spans="2:7">
      <c r="B1232" s="9"/>
      <c r="C1232" s="10"/>
      <c r="D1232" s="9"/>
      <c r="E1232" s="9"/>
      <c r="F1232" s="9"/>
      <c r="G1232" s="9"/>
    </row>
    <row r="1233" spans="2:7">
      <c r="B1233" s="9"/>
      <c r="C1233" s="10"/>
      <c r="D1233" s="9"/>
      <c r="E1233" s="9"/>
      <c r="F1233" s="9"/>
      <c r="G1233" s="9"/>
    </row>
    <row r="1234" spans="2:7">
      <c r="B1234" s="9"/>
      <c r="C1234" s="10"/>
      <c r="D1234" s="9"/>
      <c r="E1234" s="9"/>
      <c r="F1234" s="9"/>
      <c r="G1234" s="9"/>
    </row>
    <row r="1235" spans="2:7">
      <c r="B1235" s="9"/>
      <c r="C1235" s="10"/>
      <c r="D1235" s="9"/>
      <c r="E1235" s="9"/>
      <c r="F1235" s="9"/>
      <c r="G1235" s="9"/>
    </row>
    <row r="1236" spans="2:7">
      <c r="B1236" s="9"/>
      <c r="C1236" s="10"/>
      <c r="D1236" s="9"/>
      <c r="E1236" s="9"/>
      <c r="F1236" s="9"/>
      <c r="G1236" s="9"/>
    </row>
    <row r="1237" spans="2:7">
      <c r="B1237" s="9"/>
      <c r="C1237" s="10"/>
      <c r="D1237" s="9"/>
      <c r="E1237" s="9"/>
      <c r="F1237" s="9"/>
      <c r="G1237" s="9"/>
    </row>
    <row r="1238" spans="2:7">
      <c r="B1238" s="9"/>
      <c r="C1238" s="10"/>
      <c r="D1238" s="9"/>
      <c r="E1238" s="9"/>
      <c r="F1238" s="9"/>
      <c r="G1238" s="9"/>
    </row>
    <row r="1239" spans="2:7">
      <c r="B1239" s="9"/>
      <c r="C1239" s="10"/>
      <c r="D1239" s="9"/>
      <c r="E1239" s="9"/>
      <c r="F1239" s="9"/>
      <c r="G1239" s="9"/>
    </row>
    <row r="1240" spans="2:7">
      <c r="B1240" s="9"/>
      <c r="C1240" s="10"/>
      <c r="D1240" s="9"/>
      <c r="E1240" s="9"/>
      <c r="F1240" s="9"/>
      <c r="G1240" s="9"/>
    </row>
    <row r="1241" spans="2:7">
      <c r="B1241" s="9"/>
      <c r="C1241" s="10"/>
      <c r="D1241" s="9"/>
      <c r="E1241" s="9"/>
      <c r="F1241" s="9"/>
      <c r="G1241" s="9"/>
    </row>
    <row r="1242" spans="2:7">
      <c r="B1242" s="9"/>
      <c r="C1242" s="10"/>
      <c r="D1242" s="9"/>
      <c r="E1242" s="9"/>
      <c r="F1242" s="9"/>
      <c r="G1242" s="9"/>
    </row>
    <row r="1243" spans="2:7">
      <c r="B1243" s="9"/>
      <c r="C1243" s="10"/>
      <c r="D1243" s="9"/>
      <c r="E1243" s="9"/>
      <c r="F1243" s="9"/>
      <c r="G1243" s="9"/>
    </row>
    <row r="1244" spans="2:7">
      <c r="B1244" s="9"/>
      <c r="C1244" s="10"/>
      <c r="D1244" s="9"/>
      <c r="E1244" s="9"/>
      <c r="F1244" s="9"/>
      <c r="G1244" s="9"/>
    </row>
    <row r="1245" spans="2:7">
      <c r="B1245" s="9"/>
      <c r="C1245" s="10"/>
      <c r="D1245" s="9"/>
      <c r="E1245" s="9"/>
      <c r="F1245" s="9"/>
      <c r="G1245" s="9"/>
    </row>
    <row r="1246" spans="2:7">
      <c r="B1246" s="9"/>
      <c r="C1246" s="10"/>
      <c r="D1246" s="9"/>
      <c r="E1246" s="9"/>
      <c r="F1246" s="9"/>
      <c r="G1246" s="9"/>
    </row>
    <row r="1247" spans="2:7">
      <c r="B1247" s="9"/>
      <c r="C1247" s="10"/>
      <c r="D1247" s="9"/>
      <c r="E1247" s="9"/>
      <c r="F1247" s="9"/>
      <c r="G1247" s="9"/>
    </row>
    <row r="1248" spans="2:7">
      <c r="B1248" s="9"/>
      <c r="C1248" s="10"/>
      <c r="D1248" s="9"/>
      <c r="E1248" s="9"/>
      <c r="F1248" s="9"/>
      <c r="G1248" s="9"/>
    </row>
    <row r="1249" spans="2:7">
      <c r="B1249" s="9"/>
      <c r="C1249" s="10"/>
      <c r="D1249" s="9"/>
      <c r="E1249" s="9"/>
      <c r="F1249" s="9"/>
      <c r="G1249" s="9"/>
    </row>
    <row r="1250" spans="2:7">
      <c r="B1250" s="9"/>
      <c r="C1250" s="10"/>
      <c r="D1250" s="9"/>
      <c r="E1250" s="9"/>
      <c r="F1250" s="9"/>
      <c r="G1250" s="9"/>
    </row>
    <row r="1251" spans="2:7">
      <c r="B1251" s="9"/>
      <c r="C1251" s="10"/>
      <c r="D1251" s="9"/>
      <c r="E1251" s="9"/>
      <c r="F1251" s="9"/>
      <c r="G1251" s="9"/>
    </row>
    <row r="1252" spans="2:7">
      <c r="B1252" s="9"/>
      <c r="C1252" s="10"/>
      <c r="D1252" s="9"/>
      <c r="E1252" s="9"/>
      <c r="F1252" s="9"/>
      <c r="G1252" s="9"/>
    </row>
    <row r="1253" spans="2:7">
      <c r="B1253" s="9"/>
      <c r="C1253" s="10"/>
      <c r="D1253" s="9"/>
      <c r="E1253" s="9"/>
      <c r="F1253" s="9"/>
      <c r="G1253" s="9"/>
    </row>
    <row r="1254" spans="2:7">
      <c r="B1254" s="9"/>
      <c r="C1254" s="10"/>
      <c r="D1254" s="9"/>
      <c r="E1254" s="9"/>
      <c r="F1254" s="9"/>
      <c r="G1254" s="9"/>
    </row>
    <row r="1255" spans="2:7">
      <c r="B1255" s="9"/>
      <c r="C1255" s="10"/>
      <c r="D1255" s="9"/>
      <c r="E1255" s="9"/>
      <c r="F1255" s="9"/>
      <c r="G1255" s="9"/>
    </row>
    <row r="1256" spans="2:7">
      <c r="B1256" s="9"/>
      <c r="C1256" s="10"/>
      <c r="D1256" s="9"/>
      <c r="E1256" s="9"/>
      <c r="F1256" s="9"/>
      <c r="G1256" s="9"/>
    </row>
    <row r="1257" spans="2:7">
      <c r="B1257" s="9"/>
      <c r="C1257" s="10"/>
      <c r="D1257" s="9"/>
      <c r="E1257" s="9"/>
      <c r="F1257" s="9"/>
      <c r="G1257" s="9"/>
    </row>
    <row r="1258" spans="2:7">
      <c r="B1258" s="9"/>
      <c r="C1258" s="10"/>
      <c r="D1258" s="9"/>
      <c r="E1258" s="9"/>
      <c r="F1258" s="9"/>
      <c r="G1258" s="9"/>
    </row>
    <row r="1259" spans="2:7">
      <c r="B1259" s="9"/>
      <c r="C1259" s="10"/>
      <c r="D1259" s="9"/>
      <c r="E1259" s="9"/>
      <c r="F1259" s="9"/>
      <c r="G1259" s="9"/>
    </row>
    <row r="1260" spans="2:7">
      <c r="B1260" s="9"/>
      <c r="C1260" s="10"/>
      <c r="D1260" s="9"/>
      <c r="E1260" s="9"/>
      <c r="F1260" s="9"/>
      <c r="G1260" s="9"/>
    </row>
    <row r="1261" spans="2:7">
      <c r="B1261" s="9"/>
      <c r="C1261" s="10"/>
      <c r="D1261" s="9"/>
      <c r="E1261" s="9"/>
      <c r="F1261" s="9"/>
      <c r="G1261" s="9"/>
    </row>
    <row r="1262" spans="2:7">
      <c r="B1262" s="9"/>
      <c r="C1262" s="10"/>
      <c r="D1262" s="9"/>
      <c r="E1262" s="9"/>
      <c r="F1262" s="9"/>
      <c r="G1262" s="9"/>
    </row>
    <row r="1263" spans="2:7">
      <c r="B1263" s="9"/>
      <c r="C1263" s="10"/>
      <c r="D1263" s="9"/>
      <c r="E1263" s="9"/>
      <c r="F1263" s="9"/>
      <c r="G1263" s="9"/>
    </row>
    <row r="1264" spans="2:7">
      <c r="B1264" s="9"/>
      <c r="C1264" s="10"/>
      <c r="D1264" s="9"/>
      <c r="E1264" s="9"/>
      <c r="F1264" s="9"/>
      <c r="G1264" s="9"/>
    </row>
    <row r="1265" spans="2:7">
      <c r="B1265" s="9"/>
      <c r="C1265" s="10"/>
      <c r="D1265" s="9"/>
      <c r="E1265" s="9"/>
      <c r="F1265" s="9"/>
      <c r="G1265" s="9"/>
    </row>
    <row r="1266" spans="2:7">
      <c r="B1266" s="9"/>
      <c r="C1266" s="10"/>
      <c r="D1266" s="9"/>
      <c r="E1266" s="9"/>
      <c r="F1266" s="9"/>
      <c r="G1266" s="9"/>
    </row>
    <row r="1267" spans="2:7">
      <c r="B1267" s="9"/>
      <c r="C1267" s="10"/>
      <c r="D1267" s="9"/>
      <c r="E1267" s="9"/>
      <c r="F1267" s="9"/>
      <c r="G1267" s="9"/>
    </row>
    <row r="1268" spans="2:7">
      <c r="B1268" s="9"/>
      <c r="C1268" s="10"/>
      <c r="D1268" s="9"/>
      <c r="E1268" s="9"/>
      <c r="F1268" s="9"/>
      <c r="G1268" s="9"/>
    </row>
    <row r="1269" spans="2:7">
      <c r="B1269" s="9"/>
      <c r="C1269" s="10"/>
      <c r="D1269" s="9"/>
      <c r="E1269" s="9"/>
      <c r="F1269" s="9"/>
      <c r="G1269" s="9"/>
    </row>
    <row r="1270" spans="2:7">
      <c r="B1270" s="9"/>
      <c r="C1270" s="10"/>
      <c r="D1270" s="9"/>
      <c r="E1270" s="9"/>
      <c r="F1270" s="9"/>
      <c r="G1270" s="9"/>
    </row>
    <row r="1271" spans="2:7">
      <c r="B1271" s="9"/>
      <c r="C1271" s="10"/>
      <c r="D1271" s="9"/>
      <c r="E1271" s="9"/>
      <c r="F1271" s="9"/>
      <c r="G1271" s="9"/>
    </row>
    <row r="1272" spans="2:7">
      <c r="B1272" s="9"/>
      <c r="C1272" s="10"/>
      <c r="D1272" s="9"/>
      <c r="E1272" s="9"/>
      <c r="F1272" s="9"/>
      <c r="G1272" s="9"/>
    </row>
    <row r="1273" spans="2:7">
      <c r="B1273" s="9"/>
      <c r="C1273" s="10"/>
      <c r="D1273" s="9"/>
      <c r="E1273" s="9"/>
      <c r="F1273" s="9"/>
      <c r="G1273" s="9"/>
    </row>
    <row r="1274" spans="2:7">
      <c r="B1274" s="9"/>
      <c r="C1274" s="10"/>
      <c r="D1274" s="9"/>
      <c r="E1274" s="9"/>
      <c r="F1274" s="9"/>
      <c r="G1274" s="9"/>
    </row>
    <row r="1275" spans="2:7">
      <c r="B1275" s="9"/>
      <c r="C1275" s="10"/>
      <c r="D1275" s="9"/>
      <c r="E1275" s="9"/>
      <c r="F1275" s="9"/>
      <c r="G1275" s="9"/>
    </row>
    <row r="1276" spans="2:7">
      <c r="B1276" s="9"/>
      <c r="C1276" s="10"/>
      <c r="D1276" s="9"/>
      <c r="E1276" s="9"/>
      <c r="F1276" s="9"/>
      <c r="G1276" s="9"/>
    </row>
    <row r="1277" spans="2:7">
      <c r="B1277" s="9"/>
      <c r="C1277" s="10"/>
      <c r="D1277" s="9"/>
      <c r="E1277" s="9"/>
      <c r="F1277" s="9"/>
      <c r="G1277" s="9"/>
    </row>
    <row r="1278" spans="2:7">
      <c r="B1278" s="9"/>
      <c r="C1278" s="10"/>
      <c r="D1278" s="9"/>
      <c r="E1278" s="9"/>
      <c r="F1278" s="9"/>
      <c r="G1278" s="9"/>
    </row>
    <row r="1279" spans="2:7">
      <c r="B1279" s="9"/>
      <c r="C1279" s="10"/>
      <c r="D1279" s="9"/>
      <c r="E1279" s="9"/>
      <c r="F1279" s="9"/>
      <c r="G1279" s="9"/>
    </row>
    <row r="1280" spans="2:7">
      <c r="B1280" s="9"/>
      <c r="C1280" s="10"/>
      <c r="D1280" s="9"/>
      <c r="E1280" s="9"/>
      <c r="F1280" s="9"/>
      <c r="G1280" s="9"/>
    </row>
    <row r="1281" spans="2:7">
      <c r="B1281" s="9"/>
      <c r="C1281" s="10"/>
      <c r="D1281" s="9"/>
      <c r="E1281" s="9"/>
      <c r="F1281" s="9"/>
      <c r="G1281" s="9"/>
    </row>
    <row r="1282" spans="2:7">
      <c r="B1282" s="9"/>
      <c r="C1282" s="10"/>
      <c r="D1282" s="9"/>
      <c r="E1282" s="9"/>
      <c r="F1282" s="9"/>
      <c r="G1282" s="9"/>
    </row>
    <row r="1283" spans="2:7">
      <c r="B1283" s="9"/>
      <c r="C1283" s="10"/>
      <c r="D1283" s="9"/>
      <c r="E1283" s="9"/>
      <c r="F1283" s="9"/>
      <c r="G1283" s="9"/>
    </row>
    <row r="1284" spans="2:7">
      <c r="B1284" s="9"/>
      <c r="C1284" s="10"/>
      <c r="D1284" s="9"/>
      <c r="E1284" s="9"/>
      <c r="F1284" s="9"/>
      <c r="G1284" s="9"/>
    </row>
    <row r="1285" spans="2:7">
      <c r="B1285" s="9"/>
      <c r="C1285" s="10"/>
      <c r="D1285" s="9"/>
      <c r="E1285" s="9"/>
      <c r="F1285" s="9"/>
      <c r="G1285" s="9"/>
    </row>
    <row r="1286" spans="2:7">
      <c r="B1286" s="9"/>
      <c r="C1286" s="10"/>
      <c r="D1286" s="9"/>
      <c r="E1286" s="9"/>
      <c r="F1286" s="9"/>
      <c r="G1286" s="9"/>
    </row>
    <row r="1287" spans="2:7">
      <c r="B1287" s="9"/>
      <c r="C1287" s="10"/>
      <c r="D1287" s="9"/>
      <c r="E1287" s="9"/>
      <c r="F1287" s="9"/>
      <c r="G1287" s="9"/>
    </row>
    <row r="1288" spans="2:7">
      <c r="B1288" s="9"/>
      <c r="C1288" s="10"/>
      <c r="D1288" s="9"/>
      <c r="E1288" s="9"/>
      <c r="F1288" s="9"/>
      <c r="G1288" s="9"/>
    </row>
    <row r="1289" spans="2:7">
      <c r="B1289" s="9"/>
      <c r="C1289" s="10"/>
      <c r="D1289" s="9"/>
      <c r="E1289" s="9"/>
      <c r="F1289" s="9"/>
      <c r="G1289" s="9"/>
    </row>
    <row r="1290" spans="2:7">
      <c r="B1290" s="9"/>
      <c r="C1290" s="10"/>
      <c r="D1290" s="9"/>
      <c r="E1290" s="9"/>
      <c r="F1290" s="9"/>
      <c r="G1290" s="9"/>
    </row>
    <row r="1291" spans="2:7">
      <c r="B1291" s="9"/>
      <c r="C1291" s="10"/>
      <c r="D1291" s="9"/>
      <c r="E1291" s="9"/>
      <c r="F1291" s="9"/>
      <c r="G1291" s="9"/>
    </row>
    <row r="1292" spans="2:7">
      <c r="B1292" s="9"/>
      <c r="C1292" s="10"/>
      <c r="D1292" s="9"/>
      <c r="E1292" s="9"/>
      <c r="F1292" s="9"/>
      <c r="G1292" s="9"/>
    </row>
    <row r="1293" spans="2:7">
      <c r="B1293" s="9"/>
      <c r="C1293" s="10"/>
      <c r="D1293" s="9"/>
      <c r="E1293" s="9"/>
      <c r="F1293" s="9"/>
      <c r="G1293" s="9"/>
    </row>
    <row r="1294" spans="2:7">
      <c r="B1294" s="9"/>
      <c r="C1294" s="10"/>
      <c r="D1294" s="9"/>
      <c r="E1294" s="9"/>
      <c r="F1294" s="9"/>
      <c r="G1294" s="9"/>
    </row>
    <row r="1295" spans="2:7">
      <c r="B1295" s="9"/>
      <c r="C1295" s="10"/>
      <c r="D1295" s="9"/>
      <c r="E1295" s="9"/>
      <c r="F1295" s="9"/>
      <c r="G1295" s="9"/>
    </row>
    <row r="1296" spans="2:7">
      <c r="B1296" s="9"/>
      <c r="C1296" s="10"/>
      <c r="D1296" s="9"/>
      <c r="E1296" s="9"/>
      <c r="F1296" s="9"/>
      <c r="G1296" s="9"/>
    </row>
    <row r="1297" spans="2:7">
      <c r="B1297" s="9"/>
      <c r="C1297" s="10"/>
      <c r="D1297" s="9"/>
      <c r="E1297" s="9"/>
      <c r="F1297" s="9"/>
      <c r="G1297" s="9"/>
    </row>
    <row r="1298" spans="2:7">
      <c r="B1298" s="9"/>
      <c r="C1298" s="10"/>
      <c r="D1298" s="9"/>
      <c r="E1298" s="9"/>
      <c r="F1298" s="9"/>
      <c r="G1298" s="9"/>
    </row>
    <row r="1299" spans="2:7">
      <c r="B1299" s="9"/>
      <c r="C1299" s="10"/>
      <c r="D1299" s="9"/>
      <c r="E1299" s="9"/>
      <c r="F1299" s="9"/>
      <c r="G1299" s="9"/>
    </row>
    <row r="1300" spans="2:7">
      <c r="B1300" s="9"/>
      <c r="C1300" s="10"/>
      <c r="D1300" s="9"/>
      <c r="E1300" s="9"/>
      <c r="F1300" s="9"/>
      <c r="G1300" s="9"/>
    </row>
    <row r="1301" spans="2:7">
      <c r="B1301" s="9"/>
      <c r="C1301" s="10"/>
      <c r="D1301" s="9"/>
      <c r="E1301" s="9"/>
      <c r="F1301" s="9"/>
      <c r="G1301" s="9"/>
    </row>
    <row r="1302" spans="2:7">
      <c r="B1302" s="9"/>
      <c r="C1302" s="10"/>
      <c r="D1302" s="9"/>
      <c r="E1302" s="9"/>
      <c r="F1302" s="9"/>
      <c r="G1302" s="9"/>
    </row>
    <row r="1303" spans="2:7">
      <c r="B1303" s="9"/>
      <c r="C1303" s="10"/>
      <c r="D1303" s="9"/>
      <c r="E1303" s="9"/>
      <c r="F1303" s="9"/>
      <c r="G1303" s="9"/>
    </row>
    <row r="1304" spans="2:7">
      <c r="B1304" s="9"/>
      <c r="C1304" s="10"/>
      <c r="D1304" s="9"/>
      <c r="E1304" s="9"/>
      <c r="F1304" s="9"/>
      <c r="G1304" s="9"/>
    </row>
    <row r="1305" spans="2:7">
      <c r="B1305" s="9"/>
      <c r="C1305" s="10"/>
      <c r="D1305" s="9"/>
      <c r="E1305" s="9"/>
      <c r="F1305" s="9"/>
      <c r="G1305" s="9"/>
    </row>
    <row r="1306" spans="2:7">
      <c r="B1306" s="9"/>
      <c r="C1306" s="10"/>
      <c r="D1306" s="9"/>
      <c r="E1306" s="9"/>
      <c r="F1306" s="9"/>
      <c r="G1306" s="9"/>
    </row>
    <row r="1307" spans="2:7">
      <c r="B1307" s="9"/>
      <c r="C1307" s="10"/>
      <c r="D1307" s="9"/>
      <c r="E1307" s="9"/>
      <c r="F1307" s="9"/>
      <c r="G1307" s="9"/>
    </row>
    <row r="1308" spans="2:7">
      <c r="B1308" s="9"/>
      <c r="C1308" s="10"/>
      <c r="D1308" s="9"/>
      <c r="E1308" s="9"/>
      <c r="F1308" s="9"/>
      <c r="G1308" s="9"/>
    </row>
    <row r="1309" spans="2:7">
      <c r="B1309" s="9"/>
      <c r="C1309" s="10"/>
      <c r="D1309" s="9"/>
      <c r="E1309" s="9"/>
      <c r="F1309" s="9"/>
      <c r="G1309" s="9"/>
    </row>
    <row r="1310" spans="2:7">
      <c r="B1310" s="9"/>
      <c r="C1310" s="10"/>
      <c r="D1310" s="9"/>
      <c r="E1310" s="9"/>
      <c r="F1310" s="9"/>
      <c r="G1310" s="9"/>
    </row>
    <row r="1311" spans="2:7">
      <c r="B1311" s="9"/>
      <c r="C1311" s="10"/>
      <c r="D1311" s="9"/>
      <c r="E1311" s="9"/>
      <c r="F1311" s="9"/>
      <c r="G1311" s="9"/>
    </row>
    <row r="1312" spans="2:7">
      <c r="B1312" s="9"/>
      <c r="C1312" s="10"/>
      <c r="D1312" s="9"/>
      <c r="E1312" s="9"/>
      <c r="F1312" s="9"/>
      <c r="G1312" s="9"/>
    </row>
    <row r="1313" spans="2:7">
      <c r="B1313" s="9"/>
      <c r="C1313" s="10"/>
      <c r="D1313" s="9"/>
      <c r="E1313" s="9"/>
      <c r="F1313" s="9"/>
      <c r="G1313" s="9"/>
    </row>
    <row r="1314" spans="2:7">
      <c r="B1314" s="9"/>
      <c r="C1314" s="10"/>
      <c r="D1314" s="9"/>
      <c r="E1314" s="9"/>
      <c r="F1314" s="9"/>
      <c r="G1314" s="9"/>
    </row>
    <row r="1315" spans="2:7">
      <c r="B1315" s="9"/>
      <c r="C1315" s="10"/>
      <c r="D1315" s="9"/>
      <c r="E1315" s="9"/>
      <c r="F1315" s="9"/>
      <c r="G1315" s="9"/>
    </row>
    <row r="1316" spans="2:7">
      <c r="B1316" s="9"/>
      <c r="C1316" s="10"/>
      <c r="D1316" s="9"/>
      <c r="E1316" s="9"/>
      <c r="F1316" s="9"/>
      <c r="G1316" s="9"/>
    </row>
    <row r="1317" spans="2:7">
      <c r="B1317" s="9"/>
      <c r="C1317" s="10"/>
      <c r="D1317" s="9"/>
      <c r="E1317" s="9"/>
      <c r="F1317" s="9"/>
      <c r="G1317" s="9"/>
    </row>
    <row r="1318" spans="2:7">
      <c r="B1318" s="9"/>
      <c r="C1318" s="10"/>
      <c r="D1318" s="9"/>
      <c r="E1318" s="9"/>
      <c r="F1318" s="9"/>
      <c r="G1318" s="9"/>
    </row>
    <row r="1319" spans="2:7">
      <c r="B1319" s="9"/>
      <c r="C1319" s="10"/>
      <c r="D1319" s="9"/>
      <c r="E1319" s="9"/>
      <c r="F1319" s="9"/>
      <c r="G1319" s="9"/>
    </row>
    <row r="1320" spans="2:7">
      <c r="B1320" s="9"/>
      <c r="C1320" s="10"/>
      <c r="D1320" s="9"/>
      <c r="E1320" s="9"/>
      <c r="F1320" s="9"/>
      <c r="G1320" s="9"/>
    </row>
    <row r="1321" spans="2:7">
      <c r="B1321" s="9"/>
      <c r="C1321" s="10"/>
      <c r="D1321" s="9"/>
      <c r="E1321" s="9"/>
      <c r="F1321" s="9"/>
      <c r="G1321" s="9"/>
    </row>
    <row r="1322" spans="2:7">
      <c r="B1322" s="9"/>
      <c r="C1322" s="10"/>
      <c r="D1322" s="9"/>
      <c r="E1322" s="9"/>
      <c r="F1322" s="9"/>
      <c r="G1322" s="9"/>
    </row>
    <row r="1323" spans="2:7">
      <c r="B1323" s="9"/>
      <c r="C1323" s="10"/>
      <c r="D1323" s="9"/>
      <c r="E1323" s="9"/>
      <c r="F1323" s="9"/>
      <c r="G1323" s="9"/>
    </row>
    <row r="1324" spans="2:7">
      <c r="B1324" s="9"/>
      <c r="C1324" s="10"/>
      <c r="D1324" s="9"/>
      <c r="E1324" s="9"/>
      <c r="F1324" s="9"/>
      <c r="G1324" s="9"/>
    </row>
    <row r="1325" spans="2:7">
      <c r="B1325" s="9"/>
      <c r="C1325" s="10"/>
      <c r="D1325" s="9"/>
      <c r="E1325" s="9"/>
      <c r="F1325" s="9"/>
      <c r="G1325" s="9"/>
    </row>
    <row r="1326" spans="2:7">
      <c r="B1326" s="9"/>
      <c r="C1326" s="10"/>
      <c r="D1326" s="9"/>
      <c r="E1326" s="9"/>
      <c r="F1326" s="9"/>
      <c r="G1326" s="9"/>
    </row>
    <row r="1327" spans="2:7">
      <c r="B1327" s="9"/>
      <c r="C1327" s="10"/>
      <c r="D1327" s="9"/>
      <c r="E1327" s="9"/>
      <c r="F1327" s="9"/>
      <c r="G1327" s="9"/>
    </row>
    <row r="1328" spans="2:7">
      <c r="B1328" s="9"/>
      <c r="C1328" s="10"/>
      <c r="D1328" s="9"/>
      <c r="E1328" s="9"/>
      <c r="F1328" s="9"/>
      <c r="G1328" s="9"/>
    </row>
    <row r="1329" spans="2:7">
      <c r="B1329" s="9"/>
      <c r="C1329" s="10"/>
      <c r="D1329" s="9"/>
      <c r="E1329" s="9"/>
      <c r="F1329" s="9"/>
      <c r="G1329" s="9"/>
    </row>
    <row r="1330" spans="2:7">
      <c r="B1330" s="9"/>
      <c r="C1330" s="10"/>
      <c r="D1330" s="9"/>
      <c r="E1330" s="9"/>
      <c r="F1330" s="9"/>
      <c r="G1330" s="9"/>
    </row>
    <row r="1331" spans="2:7">
      <c r="B1331" s="9"/>
      <c r="C1331" s="10"/>
      <c r="D1331" s="9"/>
      <c r="E1331" s="9"/>
      <c r="F1331" s="9"/>
      <c r="G1331" s="9"/>
    </row>
    <row r="1332" spans="2:7">
      <c r="B1332" s="9"/>
      <c r="C1332" s="10"/>
      <c r="D1332" s="9"/>
      <c r="E1332" s="9"/>
      <c r="F1332" s="9"/>
      <c r="G1332" s="9"/>
    </row>
    <row r="1333" spans="2:7">
      <c r="B1333" s="9"/>
      <c r="C1333" s="10"/>
      <c r="D1333" s="9"/>
      <c r="E1333" s="9"/>
      <c r="F1333" s="9"/>
      <c r="G1333" s="9"/>
    </row>
    <row r="1334" spans="2:7">
      <c r="B1334" s="9"/>
      <c r="C1334" s="10"/>
      <c r="D1334" s="9"/>
      <c r="E1334" s="9"/>
      <c r="F1334" s="9"/>
      <c r="G1334" s="9"/>
    </row>
    <row r="1335" spans="2:7">
      <c r="B1335" s="9"/>
      <c r="C1335" s="10"/>
      <c r="D1335" s="9"/>
      <c r="E1335" s="9"/>
      <c r="F1335" s="9"/>
      <c r="G1335" s="9"/>
    </row>
    <row r="1336" spans="2:7">
      <c r="B1336" s="9"/>
      <c r="C1336" s="10"/>
      <c r="D1336" s="9"/>
      <c r="E1336" s="9"/>
      <c r="F1336" s="9"/>
      <c r="G1336" s="9"/>
    </row>
    <row r="1337" spans="2:7">
      <c r="B1337" s="9"/>
      <c r="C1337" s="10"/>
      <c r="D1337" s="9"/>
      <c r="E1337" s="9"/>
      <c r="F1337" s="9"/>
      <c r="G1337" s="9"/>
    </row>
    <row r="1338" spans="2:7">
      <c r="B1338" s="9"/>
      <c r="C1338" s="10"/>
      <c r="D1338" s="9"/>
      <c r="E1338" s="9"/>
      <c r="F1338" s="9"/>
      <c r="G1338" s="9"/>
    </row>
    <row r="1339" spans="2:7">
      <c r="B1339" s="9"/>
      <c r="C1339" s="10"/>
      <c r="D1339" s="9"/>
      <c r="E1339" s="9"/>
      <c r="F1339" s="9"/>
      <c r="G1339" s="9"/>
    </row>
    <row r="1340" spans="2:7">
      <c r="B1340" s="9"/>
      <c r="C1340" s="10"/>
      <c r="D1340" s="9"/>
      <c r="E1340" s="9"/>
      <c r="F1340" s="9"/>
      <c r="G1340" s="9"/>
    </row>
    <row r="1341" spans="2:7">
      <c r="B1341" s="9"/>
      <c r="C1341" s="10"/>
      <c r="D1341" s="9"/>
      <c r="E1341" s="9"/>
      <c r="F1341" s="9"/>
      <c r="G1341" s="9"/>
    </row>
    <row r="1342" spans="2:7">
      <c r="B1342" s="9"/>
      <c r="C1342" s="10"/>
      <c r="D1342" s="9"/>
      <c r="E1342" s="9"/>
      <c r="F1342" s="9"/>
      <c r="G1342" s="9"/>
    </row>
    <row r="1343" spans="2:7">
      <c r="B1343" s="9"/>
      <c r="C1343" s="10"/>
      <c r="D1343" s="9"/>
      <c r="E1343" s="9"/>
      <c r="F1343" s="9"/>
      <c r="G1343" s="9"/>
    </row>
    <row r="1344" spans="2:7">
      <c r="B1344" s="9"/>
      <c r="C1344" s="10"/>
      <c r="D1344" s="9"/>
      <c r="E1344" s="9"/>
      <c r="F1344" s="9"/>
      <c r="G1344" s="9"/>
    </row>
    <row r="1345" spans="2:7">
      <c r="B1345" s="9"/>
      <c r="C1345" s="10"/>
      <c r="D1345" s="9"/>
      <c r="E1345" s="9"/>
      <c r="F1345" s="9"/>
      <c r="G1345" s="9"/>
    </row>
    <row r="1346" spans="2:7">
      <c r="B1346" s="9"/>
      <c r="C1346" s="10"/>
      <c r="D1346" s="9"/>
      <c r="E1346" s="9"/>
      <c r="F1346" s="9"/>
      <c r="G1346" s="9"/>
    </row>
    <row r="1347" spans="2:7">
      <c r="B1347" s="9"/>
      <c r="C1347" s="10"/>
      <c r="D1347" s="9"/>
      <c r="E1347" s="9"/>
      <c r="F1347" s="9"/>
      <c r="G1347" s="9"/>
    </row>
    <row r="1348" spans="2:7">
      <c r="B1348" s="9"/>
      <c r="C1348" s="10"/>
      <c r="D1348" s="9"/>
      <c r="E1348" s="9"/>
      <c r="F1348" s="9"/>
      <c r="G1348" s="9"/>
    </row>
    <row r="1349" spans="2:7">
      <c r="B1349" s="9"/>
      <c r="C1349" s="10"/>
      <c r="D1349" s="9"/>
      <c r="E1349" s="9"/>
      <c r="F1349" s="9"/>
      <c r="G1349" s="9"/>
    </row>
    <row r="1350" spans="2:7">
      <c r="B1350" s="9"/>
      <c r="C1350" s="10"/>
      <c r="D1350" s="9"/>
      <c r="E1350" s="9"/>
      <c r="F1350" s="9"/>
      <c r="G1350" s="9"/>
    </row>
    <row r="1351" spans="2:7">
      <c r="B1351" s="9"/>
      <c r="C1351" s="10"/>
      <c r="D1351" s="9"/>
      <c r="E1351" s="9"/>
      <c r="F1351" s="9"/>
      <c r="G1351" s="9"/>
    </row>
    <row r="1352" spans="2:7">
      <c r="B1352" s="9"/>
      <c r="C1352" s="10"/>
      <c r="D1352" s="9"/>
      <c r="E1352" s="9"/>
      <c r="F1352" s="9"/>
      <c r="G1352" s="9"/>
    </row>
    <row r="1353" spans="2:7">
      <c r="B1353" s="9"/>
      <c r="C1353" s="10"/>
      <c r="D1353" s="9"/>
      <c r="E1353" s="9"/>
      <c r="F1353" s="9"/>
      <c r="G1353" s="9"/>
    </row>
    <row r="1354" spans="2:7">
      <c r="B1354" s="9"/>
      <c r="C1354" s="10"/>
      <c r="D1354" s="9"/>
      <c r="E1354" s="9"/>
      <c r="F1354" s="9"/>
      <c r="G1354" s="9"/>
    </row>
    <row r="1355" spans="2:7">
      <c r="B1355" s="9"/>
      <c r="C1355" s="10"/>
      <c r="D1355" s="9"/>
      <c r="E1355" s="9"/>
      <c r="F1355" s="9"/>
      <c r="G1355" s="9"/>
    </row>
    <row r="1356" spans="2:7">
      <c r="B1356" s="9"/>
      <c r="C1356" s="10"/>
      <c r="D1356" s="9"/>
      <c r="E1356" s="9"/>
      <c r="F1356" s="9"/>
      <c r="G1356" s="9"/>
    </row>
    <row r="1357" spans="2:7">
      <c r="B1357" s="9"/>
      <c r="C1357" s="10"/>
      <c r="D1357" s="9"/>
      <c r="E1357" s="9"/>
      <c r="F1357" s="9"/>
      <c r="G1357" s="9"/>
    </row>
    <row r="1358" spans="2:7">
      <c r="B1358" s="9"/>
      <c r="C1358" s="10"/>
      <c r="D1358" s="9"/>
      <c r="E1358" s="9"/>
      <c r="F1358" s="9"/>
      <c r="G1358" s="9"/>
    </row>
    <row r="1359" spans="2:7">
      <c r="B1359" s="9"/>
      <c r="C1359" s="10"/>
      <c r="D1359" s="9"/>
      <c r="E1359" s="9"/>
      <c r="F1359" s="9"/>
      <c r="G1359" s="9"/>
    </row>
    <row r="1360" spans="2:7">
      <c r="B1360" s="9"/>
      <c r="C1360" s="10"/>
      <c r="D1360" s="9"/>
      <c r="E1360" s="9"/>
      <c r="F1360" s="9"/>
      <c r="G1360" s="9"/>
    </row>
    <row r="1361" spans="2:7">
      <c r="B1361" s="9"/>
      <c r="C1361" s="10"/>
      <c r="D1361" s="9"/>
      <c r="E1361" s="9"/>
      <c r="F1361" s="9"/>
      <c r="G1361" s="9"/>
    </row>
    <row r="1362" spans="2:7">
      <c r="B1362" s="9"/>
      <c r="C1362" s="10"/>
      <c r="D1362" s="9"/>
      <c r="E1362" s="9"/>
      <c r="F1362" s="9"/>
      <c r="G1362" s="9"/>
    </row>
    <row r="1363" spans="2:7">
      <c r="B1363" s="9"/>
      <c r="C1363" s="10"/>
      <c r="D1363" s="9"/>
      <c r="E1363" s="9"/>
      <c r="F1363" s="9"/>
      <c r="G1363" s="9"/>
    </row>
    <row r="1364" spans="2:7">
      <c r="B1364" s="9"/>
      <c r="C1364" s="10"/>
      <c r="D1364" s="9"/>
      <c r="E1364" s="9"/>
      <c r="F1364" s="9"/>
      <c r="G1364" s="9"/>
    </row>
    <row r="1365" spans="2:7">
      <c r="B1365" s="9"/>
      <c r="C1365" s="10"/>
      <c r="D1365" s="9"/>
      <c r="E1365" s="9"/>
      <c r="F1365" s="9"/>
      <c r="G1365" s="9"/>
    </row>
    <row r="1366" spans="2:7">
      <c r="B1366" s="9"/>
      <c r="C1366" s="10"/>
      <c r="D1366" s="9"/>
      <c r="E1366" s="9"/>
      <c r="F1366" s="9"/>
      <c r="G1366" s="9"/>
    </row>
    <row r="1367" spans="2:7">
      <c r="B1367" s="9"/>
      <c r="C1367" s="10"/>
      <c r="D1367" s="9"/>
      <c r="E1367" s="9"/>
      <c r="F1367" s="9"/>
      <c r="G1367" s="9"/>
    </row>
    <row r="1368" spans="2:7">
      <c r="B1368" s="9"/>
      <c r="C1368" s="10"/>
      <c r="D1368" s="9"/>
      <c r="E1368" s="9"/>
      <c r="F1368" s="9"/>
      <c r="G1368" s="9"/>
    </row>
    <row r="1369" spans="2:7">
      <c r="B1369" s="9"/>
      <c r="C1369" s="10"/>
      <c r="D1369" s="9"/>
      <c r="E1369" s="9"/>
      <c r="F1369" s="9"/>
      <c r="G1369" s="9"/>
    </row>
    <row r="1370" spans="2:7">
      <c r="B1370" s="9"/>
      <c r="C1370" s="10"/>
      <c r="D1370" s="9"/>
      <c r="E1370" s="9"/>
      <c r="F1370" s="9"/>
      <c r="G1370" s="9"/>
    </row>
    <row r="1371" spans="2:7">
      <c r="B1371" s="9"/>
      <c r="C1371" s="10"/>
      <c r="D1371" s="9"/>
      <c r="E1371" s="9"/>
      <c r="F1371" s="9"/>
      <c r="G1371" s="9"/>
    </row>
    <row r="1372" spans="2:7">
      <c r="B1372" s="9"/>
      <c r="C1372" s="10"/>
      <c r="D1372" s="9"/>
      <c r="E1372" s="9"/>
      <c r="F1372" s="9"/>
      <c r="G1372" s="9"/>
    </row>
    <row r="1373" spans="2:7">
      <c r="B1373" s="9"/>
      <c r="C1373" s="10"/>
      <c r="D1373" s="9"/>
      <c r="E1373" s="9"/>
      <c r="F1373" s="9"/>
      <c r="G1373" s="9"/>
    </row>
    <row r="1374" spans="2:7">
      <c r="B1374" s="9"/>
      <c r="C1374" s="10"/>
      <c r="D1374" s="9"/>
      <c r="E1374" s="9"/>
      <c r="F1374" s="9"/>
      <c r="G1374" s="9"/>
    </row>
    <row r="1375" spans="2:7">
      <c r="B1375" s="9"/>
      <c r="C1375" s="10"/>
      <c r="D1375" s="9"/>
      <c r="E1375" s="9"/>
      <c r="F1375" s="9"/>
      <c r="G1375" s="9"/>
    </row>
    <row r="1376" spans="2:7">
      <c r="B1376" s="9"/>
      <c r="C1376" s="10"/>
      <c r="D1376" s="9"/>
      <c r="E1376" s="9"/>
      <c r="F1376" s="9"/>
      <c r="G1376" s="9"/>
    </row>
    <row r="1377" spans="2:7">
      <c r="B1377" s="9"/>
      <c r="C1377" s="10"/>
      <c r="D1377" s="9"/>
      <c r="E1377" s="9"/>
      <c r="F1377" s="9"/>
      <c r="G1377" s="9"/>
    </row>
    <row r="1378" spans="2:7">
      <c r="B1378" s="9"/>
      <c r="C1378" s="10"/>
      <c r="D1378" s="9"/>
      <c r="E1378" s="9"/>
      <c r="F1378" s="9"/>
      <c r="G1378" s="9"/>
    </row>
    <row r="1379" spans="2:7">
      <c r="B1379" s="9"/>
      <c r="C1379" s="10"/>
      <c r="D1379" s="9"/>
      <c r="E1379" s="9"/>
      <c r="F1379" s="9"/>
      <c r="G1379" s="9"/>
    </row>
    <row r="1380" spans="2:7">
      <c r="B1380" s="9"/>
      <c r="C1380" s="10"/>
      <c r="D1380" s="9"/>
      <c r="E1380" s="9"/>
      <c r="F1380" s="9"/>
      <c r="G1380" s="9"/>
    </row>
    <row r="1381" spans="2:7">
      <c r="B1381" s="9"/>
      <c r="C1381" s="10"/>
      <c r="D1381" s="9"/>
      <c r="E1381" s="9"/>
      <c r="F1381" s="9"/>
      <c r="G1381" s="9"/>
    </row>
    <row r="1382" spans="2:7">
      <c r="B1382" s="9"/>
      <c r="C1382" s="10"/>
      <c r="D1382" s="9"/>
      <c r="E1382" s="9"/>
      <c r="F1382" s="9"/>
      <c r="G1382" s="9"/>
    </row>
    <row r="1383" spans="2:7">
      <c r="B1383" s="9"/>
      <c r="C1383" s="10"/>
      <c r="D1383" s="9"/>
      <c r="E1383" s="9"/>
      <c r="F1383" s="9"/>
      <c r="G1383" s="9"/>
    </row>
    <row r="1384" spans="2:7">
      <c r="B1384" s="9"/>
      <c r="C1384" s="10"/>
      <c r="D1384" s="9"/>
      <c r="E1384" s="9"/>
      <c r="F1384" s="9"/>
      <c r="G1384" s="9"/>
    </row>
    <row r="1385" spans="2:7">
      <c r="B1385" s="9"/>
      <c r="C1385" s="10"/>
      <c r="D1385" s="9"/>
      <c r="E1385" s="9"/>
      <c r="F1385" s="9"/>
      <c r="G1385" s="9"/>
    </row>
    <row r="1386" spans="2:7">
      <c r="B1386" s="9"/>
      <c r="C1386" s="10"/>
      <c r="D1386" s="9"/>
      <c r="E1386" s="9"/>
      <c r="F1386" s="9"/>
      <c r="G1386" s="9"/>
    </row>
    <row r="1387" spans="2:7">
      <c r="B1387" s="9"/>
      <c r="C1387" s="10"/>
      <c r="D1387" s="9"/>
      <c r="E1387" s="9"/>
      <c r="F1387" s="9"/>
      <c r="G1387" s="9"/>
    </row>
    <row r="1388" spans="2:7">
      <c r="B1388" s="9"/>
      <c r="C1388" s="10"/>
      <c r="D1388" s="9"/>
      <c r="E1388" s="9"/>
      <c r="F1388" s="9"/>
      <c r="G1388" s="9"/>
    </row>
    <row r="1389" spans="2:7">
      <c r="B1389" s="9"/>
      <c r="C1389" s="10"/>
      <c r="D1389" s="9"/>
      <c r="E1389" s="9"/>
      <c r="F1389" s="9"/>
      <c r="G1389" s="9"/>
    </row>
    <row r="1390" spans="2:7">
      <c r="B1390" s="9"/>
      <c r="C1390" s="10"/>
      <c r="D1390" s="9"/>
      <c r="E1390" s="9"/>
      <c r="F1390" s="9"/>
      <c r="G1390" s="9"/>
    </row>
    <row r="1391" spans="2:7">
      <c r="B1391" s="9"/>
      <c r="C1391" s="10"/>
      <c r="D1391" s="9"/>
      <c r="E1391" s="9"/>
      <c r="F1391" s="9"/>
      <c r="G1391" s="9"/>
    </row>
    <row r="1392" spans="2:7">
      <c r="B1392" s="9"/>
      <c r="C1392" s="10"/>
      <c r="D1392" s="9"/>
      <c r="E1392" s="9"/>
      <c r="F1392" s="9"/>
      <c r="G1392" s="9"/>
    </row>
    <row r="1393" spans="2:7">
      <c r="B1393" s="9"/>
      <c r="C1393" s="10"/>
      <c r="D1393" s="9"/>
      <c r="E1393" s="9"/>
      <c r="F1393" s="9"/>
      <c r="G1393" s="9"/>
    </row>
    <row r="1394" spans="2:7">
      <c r="B1394" s="9"/>
      <c r="C1394" s="10"/>
      <c r="D1394" s="9"/>
      <c r="E1394" s="9"/>
      <c r="F1394" s="9"/>
      <c r="G1394" s="9"/>
    </row>
    <row r="1395" spans="2:7">
      <c r="B1395" s="9"/>
      <c r="C1395" s="10"/>
      <c r="D1395" s="9"/>
      <c r="E1395" s="9"/>
      <c r="F1395" s="9"/>
      <c r="G1395" s="9"/>
    </row>
    <row r="1396" spans="2:7">
      <c r="B1396" s="9"/>
      <c r="C1396" s="10"/>
      <c r="D1396" s="9"/>
      <c r="E1396" s="9"/>
      <c r="F1396" s="9"/>
      <c r="G1396" s="9"/>
    </row>
    <row r="1397" spans="2:7">
      <c r="B1397" s="9"/>
      <c r="C1397" s="10"/>
      <c r="D1397" s="9"/>
      <c r="E1397" s="9"/>
      <c r="F1397" s="9"/>
      <c r="G1397" s="9"/>
    </row>
    <row r="1398" spans="2:7">
      <c r="B1398" s="9"/>
      <c r="C1398" s="10"/>
      <c r="D1398" s="9"/>
      <c r="E1398" s="9"/>
      <c r="F1398" s="9"/>
      <c r="G1398" s="9"/>
    </row>
    <row r="1399" spans="2:7">
      <c r="B1399" s="9"/>
      <c r="C1399" s="10"/>
      <c r="D1399" s="9"/>
      <c r="E1399" s="9"/>
      <c r="F1399" s="9"/>
      <c r="G1399" s="9"/>
    </row>
    <row r="1400" spans="2:7">
      <c r="B1400" s="9"/>
      <c r="C1400" s="10"/>
      <c r="D1400" s="9"/>
      <c r="E1400" s="9"/>
      <c r="F1400" s="9"/>
      <c r="G1400" s="9"/>
    </row>
    <row r="1401" spans="2:7">
      <c r="B1401" s="9"/>
      <c r="C1401" s="10"/>
      <c r="D1401" s="9"/>
      <c r="E1401" s="9"/>
      <c r="F1401" s="9"/>
      <c r="G1401" s="9"/>
    </row>
    <row r="1402" spans="2:7">
      <c r="B1402" s="9"/>
      <c r="C1402" s="10"/>
      <c r="D1402" s="9"/>
      <c r="E1402" s="9"/>
      <c r="F1402" s="9"/>
      <c r="G1402" s="9"/>
    </row>
    <row r="1403" spans="2:7">
      <c r="B1403" s="9"/>
      <c r="C1403" s="10"/>
      <c r="D1403" s="9"/>
      <c r="E1403" s="9"/>
      <c r="F1403" s="9"/>
      <c r="G1403" s="9"/>
    </row>
    <row r="1404" spans="2:7">
      <c r="B1404" s="9"/>
      <c r="C1404" s="10"/>
      <c r="D1404" s="9"/>
      <c r="E1404" s="9"/>
      <c r="F1404" s="9"/>
      <c r="G1404" s="9"/>
    </row>
    <row r="1405" spans="2:7">
      <c r="B1405" s="9"/>
      <c r="C1405" s="10"/>
      <c r="D1405" s="9"/>
      <c r="E1405" s="9"/>
      <c r="F1405" s="9"/>
      <c r="G1405" s="9"/>
    </row>
    <row r="1406" spans="2:7">
      <c r="B1406" s="9"/>
      <c r="C1406" s="10"/>
      <c r="D1406" s="9"/>
      <c r="E1406" s="9"/>
      <c r="F1406" s="9"/>
      <c r="G1406" s="9"/>
    </row>
    <row r="1407" spans="2:7">
      <c r="B1407" s="9"/>
      <c r="C1407" s="10"/>
      <c r="D1407" s="9"/>
      <c r="E1407" s="9"/>
      <c r="F1407" s="9"/>
      <c r="G1407" s="9"/>
    </row>
    <row r="1408" spans="2:7">
      <c r="B1408" s="9"/>
      <c r="C1408" s="10"/>
      <c r="D1408" s="9"/>
      <c r="E1408" s="9"/>
      <c r="F1408" s="9"/>
      <c r="G1408" s="9"/>
    </row>
    <row r="1409" spans="2:7">
      <c r="B1409" s="9"/>
      <c r="C1409" s="10"/>
      <c r="D1409" s="9"/>
      <c r="E1409" s="9"/>
      <c r="F1409" s="9"/>
      <c r="G1409" s="9"/>
    </row>
    <row r="1410" spans="2:7">
      <c r="B1410" s="9"/>
      <c r="C1410" s="10"/>
      <c r="D1410" s="9"/>
      <c r="E1410" s="9"/>
      <c r="F1410" s="9"/>
      <c r="G1410" s="9"/>
    </row>
    <row r="1411" spans="2:7">
      <c r="B1411" s="9"/>
      <c r="C1411" s="10"/>
      <c r="D1411" s="9"/>
      <c r="E1411" s="9"/>
      <c r="F1411" s="9"/>
      <c r="G1411" s="9"/>
    </row>
    <row r="1412" spans="2:7">
      <c r="B1412" s="9"/>
      <c r="C1412" s="10"/>
      <c r="D1412" s="9"/>
      <c r="E1412" s="9"/>
      <c r="F1412" s="9"/>
      <c r="G1412" s="9"/>
    </row>
    <row r="1413" spans="2:7">
      <c r="B1413" s="9"/>
      <c r="C1413" s="10"/>
      <c r="D1413" s="9"/>
      <c r="E1413" s="9"/>
      <c r="F1413" s="9"/>
      <c r="G1413" s="9"/>
    </row>
    <row r="1414" spans="2:7">
      <c r="B1414" s="9"/>
      <c r="C1414" s="10"/>
      <c r="D1414" s="9"/>
      <c r="E1414" s="9"/>
      <c r="F1414" s="9"/>
      <c r="G1414" s="9"/>
    </row>
    <row r="1415" spans="2:7">
      <c r="B1415" s="9"/>
      <c r="C1415" s="10"/>
      <c r="D1415" s="9"/>
      <c r="E1415" s="9"/>
      <c r="F1415" s="9"/>
      <c r="G1415" s="9"/>
    </row>
    <row r="1416" spans="2:7">
      <c r="B1416" s="9"/>
      <c r="C1416" s="10"/>
      <c r="D1416" s="9"/>
      <c r="E1416" s="9"/>
      <c r="F1416" s="9"/>
      <c r="G1416" s="9"/>
    </row>
    <row r="1417" spans="2:7">
      <c r="B1417" s="9"/>
      <c r="C1417" s="10"/>
      <c r="D1417" s="9"/>
      <c r="E1417" s="9"/>
      <c r="F1417" s="9"/>
      <c r="G1417" s="9"/>
    </row>
    <row r="1418" spans="2:7">
      <c r="B1418" s="9"/>
      <c r="C1418" s="10"/>
      <c r="D1418" s="9"/>
      <c r="E1418" s="9"/>
      <c r="F1418" s="9"/>
      <c r="G1418" s="9"/>
    </row>
    <row r="1419" spans="2:7">
      <c r="B1419" s="9"/>
      <c r="C1419" s="10"/>
      <c r="D1419" s="9"/>
      <c r="E1419" s="9"/>
      <c r="F1419" s="9"/>
      <c r="G1419" s="9"/>
    </row>
    <row r="1420" spans="2:7">
      <c r="B1420" s="9"/>
      <c r="C1420" s="10"/>
      <c r="D1420" s="9"/>
      <c r="E1420" s="9"/>
      <c r="F1420" s="9"/>
      <c r="G1420" s="9"/>
    </row>
    <row r="1421" spans="2:7">
      <c r="B1421" s="9"/>
      <c r="C1421" s="10"/>
      <c r="D1421" s="9"/>
      <c r="E1421" s="9"/>
      <c r="F1421" s="9"/>
      <c r="G1421" s="9"/>
    </row>
    <row r="1422" spans="2:7">
      <c r="B1422" s="9"/>
      <c r="C1422" s="10"/>
      <c r="D1422" s="9"/>
      <c r="E1422" s="9"/>
      <c r="F1422" s="9"/>
      <c r="G1422" s="9"/>
    </row>
    <row r="1423" spans="2:7">
      <c r="B1423" s="9"/>
      <c r="C1423" s="10"/>
      <c r="D1423" s="9"/>
      <c r="E1423" s="9"/>
      <c r="F1423" s="9"/>
      <c r="G1423" s="9"/>
    </row>
    <row r="1424" spans="2:7">
      <c r="B1424" s="9"/>
      <c r="C1424" s="10"/>
      <c r="D1424" s="9"/>
      <c r="E1424" s="9"/>
      <c r="F1424" s="9"/>
      <c r="G1424" s="9"/>
    </row>
    <row r="1425" spans="2:7">
      <c r="B1425" s="9"/>
      <c r="C1425" s="10"/>
      <c r="D1425" s="9"/>
      <c r="E1425" s="9"/>
      <c r="F1425" s="9"/>
      <c r="G1425" s="9"/>
    </row>
    <row r="1426" spans="2:7">
      <c r="B1426" s="9"/>
      <c r="C1426" s="10"/>
      <c r="D1426" s="9"/>
      <c r="E1426" s="9"/>
      <c r="F1426" s="9"/>
      <c r="G1426" s="9"/>
    </row>
    <row r="1427" spans="2:7">
      <c r="B1427" s="9"/>
      <c r="C1427" s="10"/>
      <c r="D1427" s="9"/>
      <c r="E1427" s="9"/>
      <c r="F1427" s="9"/>
      <c r="G1427" s="9"/>
    </row>
    <row r="1428" spans="2:7">
      <c r="B1428" s="9"/>
      <c r="C1428" s="10"/>
      <c r="D1428" s="9"/>
      <c r="E1428" s="9"/>
      <c r="F1428" s="9"/>
      <c r="G1428" s="9"/>
    </row>
    <row r="1429" spans="2:7">
      <c r="B1429" s="9"/>
      <c r="C1429" s="10"/>
      <c r="D1429" s="9"/>
      <c r="E1429" s="9"/>
      <c r="F1429" s="9"/>
      <c r="G1429" s="9"/>
    </row>
    <row r="1430" spans="2:7">
      <c r="B1430" s="9"/>
      <c r="C1430" s="10"/>
      <c r="D1430" s="9"/>
      <c r="E1430" s="9"/>
      <c r="F1430" s="9"/>
      <c r="G1430" s="9"/>
    </row>
    <row r="1431" spans="2:7">
      <c r="B1431" s="9"/>
      <c r="C1431" s="10"/>
      <c r="D1431" s="9"/>
      <c r="E1431" s="9"/>
      <c r="F1431" s="9"/>
      <c r="G1431" s="9"/>
    </row>
    <row r="1432" spans="2:7">
      <c r="B1432" s="9"/>
      <c r="C1432" s="10"/>
      <c r="D1432" s="9"/>
      <c r="E1432" s="9"/>
      <c r="F1432" s="9"/>
      <c r="G1432" s="9"/>
    </row>
    <row r="1433" spans="2:7">
      <c r="B1433" s="9"/>
      <c r="C1433" s="10"/>
      <c r="D1433" s="9"/>
      <c r="E1433" s="9"/>
      <c r="F1433" s="9"/>
      <c r="G1433" s="9"/>
    </row>
    <row r="1434" spans="2:7">
      <c r="B1434" s="9"/>
      <c r="C1434" s="10"/>
      <c r="D1434" s="9"/>
      <c r="E1434" s="9"/>
      <c r="F1434" s="9"/>
      <c r="G1434" s="9"/>
    </row>
    <row r="1435" spans="2:7">
      <c r="B1435" s="9"/>
      <c r="C1435" s="10"/>
      <c r="D1435" s="9"/>
      <c r="E1435" s="9"/>
      <c r="F1435" s="9"/>
      <c r="G1435" s="9"/>
    </row>
    <row r="1436" spans="2:7">
      <c r="B1436" s="9"/>
      <c r="C1436" s="10"/>
      <c r="D1436" s="9"/>
      <c r="E1436" s="9"/>
      <c r="F1436" s="9"/>
      <c r="G1436" s="9"/>
    </row>
    <row r="1437" spans="2:7">
      <c r="B1437" s="9"/>
      <c r="C1437" s="10"/>
      <c r="D1437" s="9"/>
      <c r="E1437" s="9"/>
      <c r="F1437" s="9"/>
      <c r="G1437" s="9"/>
    </row>
    <row r="1438" spans="2:7">
      <c r="B1438" s="9"/>
      <c r="C1438" s="10"/>
      <c r="D1438" s="9"/>
      <c r="E1438" s="9"/>
      <c r="F1438" s="9"/>
      <c r="G1438" s="9"/>
    </row>
    <row r="1439" spans="2:7">
      <c r="B1439" s="9"/>
      <c r="C1439" s="10"/>
      <c r="D1439" s="9"/>
      <c r="E1439" s="9"/>
      <c r="F1439" s="9"/>
      <c r="G1439" s="9"/>
    </row>
    <row r="1440" spans="2:7">
      <c r="B1440" s="9"/>
      <c r="C1440" s="10"/>
      <c r="D1440" s="9"/>
      <c r="E1440" s="9"/>
      <c r="F1440" s="9"/>
      <c r="G1440" s="9"/>
    </row>
    <row r="1441" spans="2:7">
      <c r="B1441" s="9"/>
      <c r="C1441" s="10"/>
      <c r="D1441" s="9"/>
      <c r="E1441" s="9"/>
      <c r="F1441" s="9"/>
      <c r="G1441" s="9"/>
    </row>
    <row r="1442" spans="2:7">
      <c r="B1442" s="9"/>
      <c r="C1442" s="10"/>
      <c r="D1442" s="9"/>
      <c r="E1442" s="9"/>
      <c r="F1442" s="9"/>
      <c r="G1442" s="9"/>
    </row>
    <row r="1443" spans="2:7">
      <c r="B1443" s="9"/>
      <c r="C1443" s="10"/>
      <c r="D1443" s="9"/>
      <c r="E1443" s="9"/>
      <c r="F1443" s="9"/>
      <c r="G1443" s="9"/>
    </row>
    <row r="1444" spans="2:7">
      <c r="B1444" s="9"/>
      <c r="C1444" s="10"/>
      <c r="D1444" s="9"/>
      <c r="E1444" s="9"/>
      <c r="F1444" s="9"/>
      <c r="G1444" s="9"/>
    </row>
    <row r="1445" spans="2:7">
      <c r="B1445" s="9"/>
      <c r="C1445" s="10"/>
      <c r="D1445" s="9"/>
      <c r="E1445" s="9"/>
      <c r="F1445" s="9"/>
      <c r="G1445" s="9"/>
    </row>
    <row r="1446" spans="2:7">
      <c r="B1446" s="9"/>
      <c r="C1446" s="10"/>
      <c r="D1446" s="9"/>
      <c r="E1446" s="9"/>
      <c r="F1446" s="9"/>
      <c r="G1446" s="9"/>
    </row>
    <row r="1447" spans="2:7">
      <c r="B1447" s="9"/>
      <c r="C1447" s="10"/>
      <c r="D1447" s="9"/>
      <c r="E1447" s="9"/>
      <c r="F1447" s="9"/>
      <c r="G1447" s="9"/>
    </row>
    <row r="1448" spans="2:7">
      <c r="B1448" s="9"/>
      <c r="C1448" s="10"/>
      <c r="D1448" s="9"/>
      <c r="E1448" s="9"/>
      <c r="F1448" s="9"/>
      <c r="G1448" s="9"/>
    </row>
    <row r="1449" spans="2:7">
      <c r="B1449" s="9"/>
      <c r="C1449" s="10"/>
      <c r="D1449" s="9"/>
      <c r="E1449" s="9"/>
      <c r="F1449" s="9"/>
      <c r="G1449" s="9"/>
    </row>
    <row r="1450" spans="2:7">
      <c r="B1450" s="9"/>
      <c r="C1450" s="10"/>
      <c r="D1450" s="9"/>
      <c r="E1450" s="9"/>
      <c r="F1450" s="9"/>
      <c r="G1450" s="9"/>
    </row>
    <row r="1451" spans="2:7">
      <c r="B1451" s="9"/>
      <c r="C1451" s="10"/>
      <c r="D1451" s="9"/>
      <c r="E1451" s="9"/>
      <c r="F1451" s="9"/>
      <c r="G1451" s="9"/>
    </row>
    <row r="1452" spans="2:7">
      <c r="B1452" s="9"/>
      <c r="C1452" s="10"/>
      <c r="D1452" s="9"/>
      <c r="E1452" s="9"/>
      <c r="F1452" s="9"/>
      <c r="G1452" s="9"/>
    </row>
    <row r="1453" spans="2:7">
      <c r="B1453" s="9"/>
      <c r="C1453" s="10"/>
      <c r="D1453" s="9"/>
      <c r="E1453" s="9"/>
      <c r="F1453" s="9"/>
      <c r="G1453" s="9"/>
    </row>
    <row r="1454" spans="2:7">
      <c r="B1454" s="9"/>
      <c r="C1454" s="10"/>
      <c r="D1454" s="9"/>
      <c r="E1454" s="9"/>
      <c r="F1454" s="9"/>
      <c r="G1454" s="9"/>
    </row>
    <row r="1455" spans="2:7">
      <c r="B1455" s="9"/>
      <c r="C1455" s="10"/>
      <c r="D1455" s="9"/>
      <c r="E1455" s="9"/>
      <c r="F1455" s="9"/>
      <c r="G1455" s="9"/>
    </row>
    <row r="1456" spans="2:7">
      <c r="B1456" s="9"/>
      <c r="C1456" s="10"/>
      <c r="D1456" s="9"/>
      <c r="E1456" s="9"/>
      <c r="F1456" s="9"/>
      <c r="G1456" s="9"/>
    </row>
    <row r="1457" spans="2:7">
      <c r="B1457" s="9"/>
      <c r="C1457" s="10"/>
      <c r="D1457" s="9"/>
      <c r="E1457" s="9"/>
      <c r="F1457" s="9"/>
      <c r="G1457" s="9"/>
    </row>
    <row r="1458" spans="2:7">
      <c r="B1458" s="9"/>
      <c r="C1458" s="10"/>
      <c r="D1458" s="9"/>
      <c r="E1458" s="9"/>
      <c r="F1458" s="9"/>
      <c r="G1458" s="9"/>
    </row>
    <row r="1459" spans="2:7">
      <c r="B1459" s="9"/>
      <c r="C1459" s="10"/>
      <c r="D1459" s="9"/>
      <c r="E1459" s="9"/>
      <c r="F1459" s="9"/>
      <c r="G1459" s="9"/>
    </row>
    <row r="1460" spans="2:7">
      <c r="B1460" s="9"/>
      <c r="C1460" s="10"/>
      <c r="D1460" s="9"/>
      <c r="E1460" s="9"/>
      <c r="F1460" s="9"/>
      <c r="G1460" s="9"/>
    </row>
    <row r="1461" spans="2:7">
      <c r="B1461" s="9"/>
      <c r="C1461" s="10"/>
      <c r="D1461" s="9"/>
      <c r="E1461" s="9"/>
      <c r="F1461" s="9"/>
      <c r="G1461" s="9"/>
    </row>
    <row r="1462" spans="2:7">
      <c r="B1462" s="9"/>
      <c r="C1462" s="10"/>
      <c r="D1462" s="9"/>
      <c r="E1462" s="9"/>
      <c r="F1462" s="9"/>
      <c r="G1462" s="9"/>
    </row>
    <row r="1463" spans="2:7">
      <c r="B1463" s="9"/>
      <c r="C1463" s="10"/>
      <c r="D1463" s="9"/>
      <c r="E1463" s="9"/>
      <c r="F1463" s="9"/>
      <c r="G1463" s="9"/>
    </row>
    <row r="1464" spans="2:7">
      <c r="B1464" s="9"/>
      <c r="C1464" s="10"/>
      <c r="D1464" s="9"/>
      <c r="E1464" s="9"/>
      <c r="F1464" s="9"/>
      <c r="G1464" s="9"/>
    </row>
    <row r="1465" spans="2:7">
      <c r="B1465" s="9"/>
      <c r="C1465" s="10"/>
      <c r="D1465" s="9"/>
      <c r="E1465" s="9"/>
      <c r="F1465" s="9"/>
      <c r="G1465" s="9"/>
    </row>
    <row r="1466" spans="2:7">
      <c r="B1466" s="9"/>
      <c r="C1466" s="10"/>
      <c r="D1466" s="9"/>
      <c r="E1466" s="9"/>
      <c r="F1466" s="9"/>
      <c r="G1466" s="9"/>
    </row>
    <row r="1467" spans="2:7">
      <c r="B1467" s="9"/>
      <c r="C1467" s="10"/>
      <c r="D1467" s="9"/>
      <c r="E1467" s="9"/>
      <c r="F1467" s="9"/>
      <c r="G1467" s="9"/>
    </row>
    <row r="1468" spans="2:7">
      <c r="B1468" s="9"/>
      <c r="C1468" s="10"/>
      <c r="D1468" s="9"/>
      <c r="E1468" s="9"/>
      <c r="F1468" s="9"/>
      <c r="G1468" s="9"/>
    </row>
    <row r="1469" spans="2:7">
      <c r="B1469" s="9"/>
      <c r="C1469" s="10"/>
      <c r="D1469" s="9"/>
      <c r="E1469" s="9"/>
      <c r="F1469" s="9"/>
      <c r="G1469" s="9"/>
    </row>
    <row r="1470" spans="2:7">
      <c r="B1470" s="9"/>
      <c r="C1470" s="10"/>
      <c r="D1470" s="9"/>
      <c r="E1470" s="9"/>
      <c r="F1470" s="9"/>
      <c r="G1470" s="9"/>
    </row>
    <row r="1471" spans="2:7">
      <c r="B1471" s="9"/>
      <c r="C1471" s="10"/>
      <c r="D1471" s="9"/>
      <c r="E1471" s="9"/>
      <c r="F1471" s="9"/>
      <c r="G1471" s="9"/>
    </row>
    <row r="1472" spans="2:7">
      <c r="B1472" s="9"/>
      <c r="C1472" s="10"/>
      <c r="D1472" s="9"/>
      <c r="E1472" s="9"/>
      <c r="F1472" s="9"/>
      <c r="G1472" s="9"/>
    </row>
    <row r="1473" spans="2:7">
      <c r="B1473" s="9"/>
      <c r="C1473" s="10"/>
      <c r="D1473" s="9"/>
      <c r="E1473" s="9"/>
      <c r="F1473" s="9"/>
      <c r="G1473" s="9"/>
    </row>
    <row r="1474" spans="2:7">
      <c r="B1474" s="9"/>
      <c r="C1474" s="10"/>
      <c r="D1474" s="9"/>
      <c r="E1474" s="9"/>
      <c r="F1474" s="9"/>
      <c r="G1474" s="9"/>
    </row>
    <row r="1475" spans="2:7">
      <c r="B1475" s="9"/>
      <c r="C1475" s="10"/>
      <c r="D1475" s="9"/>
      <c r="E1475" s="9"/>
      <c r="F1475" s="9"/>
      <c r="G1475" s="9"/>
    </row>
    <row r="1476" spans="2:7">
      <c r="B1476" s="9"/>
      <c r="C1476" s="10"/>
      <c r="D1476" s="9"/>
      <c r="E1476" s="9"/>
      <c r="F1476" s="9"/>
      <c r="G1476" s="9"/>
    </row>
    <row r="1477" spans="2:7">
      <c r="B1477" s="9"/>
      <c r="C1477" s="10"/>
      <c r="D1477" s="9"/>
      <c r="E1477" s="9"/>
      <c r="F1477" s="9"/>
      <c r="G1477" s="9"/>
    </row>
    <row r="1478" spans="2:7">
      <c r="B1478" s="9"/>
      <c r="C1478" s="10"/>
      <c r="D1478" s="9"/>
      <c r="E1478" s="9"/>
      <c r="F1478" s="9"/>
      <c r="G1478" s="9"/>
    </row>
    <row r="1479" spans="2:7">
      <c r="B1479" s="9"/>
      <c r="C1479" s="10"/>
      <c r="D1479" s="9"/>
      <c r="E1479" s="9"/>
      <c r="F1479" s="9"/>
      <c r="G1479" s="9"/>
    </row>
    <row r="1480" spans="2:7">
      <c r="B1480" s="9"/>
      <c r="C1480" s="10"/>
      <c r="D1480" s="9"/>
      <c r="E1480" s="9"/>
      <c r="F1480" s="9"/>
      <c r="G1480" s="9"/>
    </row>
    <row r="1481" spans="2:7">
      <c r="B1481" s="9"/>
      <c r="C1481" s="10"/>
      <c r="D1481" s="9"/>
      <c r="E1481" s="9"/>
      <c r="F1481" s="9"/>
      <c r="G1481" s="9"/>
    </row>
    <row r="1482" spans="2:7">
      <c r="B1482" s="9"/>
      <c r="C1482" s="10"/>
      <c r="D1482" s="9"/>
      <c r="E1482" s="9"/>
      <c r="F1482" s="9"/>
      <c r="G1482" s="9"/>
    </row>
    <row r="1483" spans="2:7">
      <c r="B1483" s="9"/>
      <c r="C1483" s="10"/>
      <c r="D1483" s="9"/>
      <c r="E1483" s="9"/>
      <c r="F1483" s="9"/>
      <c r="G1483" s="9"/>
    </row>
    <row r="1484" spans="2:7">
      <c r="B1484" s="9"/>
      <c r="C1484" s="10"/>
      <c r="D1484" s="9"/>
      <c r="E1484" s="9"/>
      <c r="F1484" s="9"/>
      <c r="G1484" s="9"/>
    </row>
    <row r="1485" spans="2:7">
      <c r="B1485" s="9"/>
      <c r="C1485" s="10"/>
      <c r="D1485" s="9"/>
      <c r="E1485" s="9"/>
      <c r="F1485" s="9"/>
      <c r="G1485" s="9"/>
    </row>
    <row r="1486" spans="2:7">
      <c r="B1486" s="9"/>
      <c r="C1486" s="10"/>
      <c r="D1486" s="9"/>
      <c r="E1486" s="9"/>
      <c r="F1486" s="9"/>
      <c r="G1486" s="9"/>
    </row>
    <row r="1487" spans="2:7">
      <c r="B1487" s="9"/>
      <c r="C1487" s="10"/>
      <c r="D1487" s="9"/>
      <c r="E1487" s="9"/>
      <c r="F1487" s="9"/>
      <c r="G1487" s="9"/>
    </row>
    <row r="1488" spans="2:7">
      <c r="B1488" s="9"/>
      <c r="C1488" s="10"/>
      <c r="D1488" s="9"/>
      <c r="E1488" s="9"/>
      <c r="F1488" s="9"/>
      <c r="G1488" s="9"/>
    </row>
    <row r="1489" spans="2:7">
      <c r="B1489" s="9"/>
      <c r="C1489" s="10"/>
      <c r="D1489" s="9"/>
      <c r="E1489" s="9"/>
      <c r="F1489" s="9"/>
      <c r="G1489" s="9"/>
    </row>
    <row r="1490" spans="2:7">
      <c r="B1490" s="9"/>
      <c r="C1490" s="10"/>
      <c r="D1490" s="9"/>
      <c r="E1490" s="9"/>
      <c r="F1490" s="9"/>
      <c r="G1490" s="9"/>
    </row>
    <row r="1491" spans="2:7">
      <c r="B1491" s="9"/>
      <c r="C1491" s="10"/>
      <c r="D1491" s="9"/>
      <c r="E1491" s="9"/>
      <c r="F1491" s="9"/>
      <c r="G1491" s="9"/>
    </row>
    <row r="1492" spans="2:7">
      <c r="B1492" s="9"/>
      <c r="C1492" s="10"/>
      <c r="D1492" s="9"/>
      <c r="E1492" s="9"/>
      <c r="F1492" s="9"/>
      <c r="G1492" s="9"/>
    </row>
    <row r="1493" spans="2:7">
      <c r="B1493" s="9"/>
      <c r="C1493" s="10"/>
      <c r="D1493" s="9"/>
      <c r="E1493" s="9"/>
      <c r="F1493" s="9"/>
      <c r="G1493" s="9"/>
    </row>
    <row r="1494" spans="2:7">
      <c r="B1494" s="9"/>
      <c r="C1494" s="10"/>
      <c r="D1494" s="9"/>
      <c r="E1494" s="9"/>
      <c r="F1494" s="9"/>
      <c r="G1494" s="9"/>
    </row>
    <row r="1495" spans="2:7">
      <c r="B1495" s="9"/>
      <c r="C1495" s="10"/>
      <c r="D1495" s="9"/>
      <c r="E1495" s="9"/>
      <c r="F1495" s="9"/>
      <c r="G1495" s="9"/>
    </row>
    <row r="1496" spans="2:7">
      <c r="B1496" s="9"/>
      <c r="C1496" s="10"/>
      <c r="D1496" s="9"/>
      <c r="E1496" s="9"/>
      <c r="F1496" s="9"/>
      <c r="G1496" s="9"/>
    </row>
    <row r="1497" spans="2:7">
      <c r="B1497" s="9"/>
      <c r="C1497" s="10"/>
      <c r="D1497" s="9"/>
      <c r="E1497" s="9"/>
      <c r="F1497" s="9"/>
      <c r="G1497" s="9"/>
    </row>
    <row r="1498" spans="2:7">
      <c r="B1498" s="9"/>
      <c r="C1498" s="10"/>
      <c r="D1498" s="9"/>
      <c r="E1498" s="9"/>
      <c r="F1498" s="9"/>
      <c r="G1498" s="9"/>
    </row>
    <row r="1499" spans="2:7">
      <c r="B1499" s="9"/>
      <c r="C1499" s="10"/>
      <c r="D1499" s="9"/>
      <c r="E1499" s="9"/>
      <c r="F1499" s="9"/>
      <c r="G1499" s="9"/>
    </row>
    <row r="1500" spans="2:7">
      <c r="B1500" s="9"/>
      <c r="C1500" s="10"/>
      <c r="D1500" s="9"/>
      <c r="E1500" s="9"/>
      <c r="F1500" s="9"/>
      <c r="G1500" s="9"/>
    </row>
    <row r="1501" spans="2:7">
      <c r="B1501" s="9"/>
      <c r="C1501" s="10"/>
      <c r="D1501" s="9"/>
      <c r="E1501" s="9"/>
      <c r="F1501" s="9"/>
      <c r="G1501" s="9"/>
    </row>
    <row r="1502" spans="2:7">
      <c r="B1502" s="9"/>
      <c r="C1502" s="10"/>
      <c r="D1502" s="9"/>
      <c r="E1502" s="9"/>
      <c r="F1502" s="9"/>
      <c r="G1502" s="9"/>
    </row>
    <row r="1503" spans="2:7">
      <c r="B1503" s="9"/>
      <c r="C1503" s="10"/>
      <c r="D1503" s="9"/>
      <c r="E1503" s="9"/>
      <c r="F1503" s="9"/>
      <c r="G1503" s="9"/>
    </row>
    <row r="1504" spans="2:7">
      <c r="B1504" s="9"/>
      <c r="C1504" s="10"/>
      <c r="D1504" s="9"/>
      <c r="E1504" s="9"/>
      <c r="F1504" s="9"/>
      <c r="G1504" s="9"/>
    </row>
    <row r="1505" spans="2:7">
      <c r="B1505" s="9"/>
      <c r="C1505" s="10"/>
      <c r="D1505" s="9"/>
      <c r="E1505" s="9"/>
      <c r="F1505" s="9"/>
      <c r="G1505" s="9"/>
    </row>
    <row r="1506" spans="2:7">
      <c r="B1506" s="9"/>
      <c r="C1506" s="10"/>
      <c r="D1506" s="9"/>
      <c r="E1506" s="9"/>
      <c r="F1506" s="9"/>
      <c r="G1506" s="9"/>
    </row>
    <row r="1507" spans="2:7">
      <c r="B1507" s="9"/>
      <c r="C1507" s="10"/>
      <c r="D1507" s="9"/>
      <c r="E1507" s="9"/>
      <c r="F1507" s="9"/>
      <c r="G1507" s="9"/>
    </row>
    <row r="1508" spans="2:7">
      <c r="B1508" s="9"/>
      <c r="C1508" s="10"/>
      <c r="D1508" s="9"/>
      <c r="E1508" s="9"/>
      <c r="F1508" s="9"/>
      <c r="G1508" s="9"/>
    </row>
    <row r="1509" spans="2:7">
      <c r="B1509" s="9"/>
      <c r="C1509" s="10"/>
      <c r="D1509" s="9"/>
      <c r="E1509" s="9"/>
      <c r="F1509" s="9"/>
      <c r="G1509" s="9"/>
    </row>
    <row r="1510" spans="2:7">
      <c r="B1510" s="9"/>
      <c r="C1510" s="10"/>
      <c r="D1510" s="9"/>
      <c r="E1510" s="9"/>
      <c r="F1510" s="9"/>
      <c r="G1510" s="9"/>
    </row>
    <row r="1511" spans="2:7">
      <c r="B1511" s="9"/>
      <c r="C1511" s="10"/>
      <c r="D1511" s="9"/>
      <c r="E1511" s="9"/>
      <c r="F1511" s="9"/>
      <c r="G1511" s="9"/>
    </row>
    <row r="1512" spans="2:7">
      <c r="B1512" s="9"/>
      <c r="C1512" s="10"/>
      <c r="D1512" s="9"/>
      <c r="E1512" s="9"/>
      <c r="F1512" s="9"/>
      <c r="G1512" s="9"/>
    </row>
    <row r="1513" spans="2:7">
      <c r="B1513" s="9"/>
      <c r="C1513" s="10"/>
      <c r="D1513" s="9"/>
      <c r="E1513" s="9"/>
      <c r="F1513" s="9"/>
      <c r="G1513" s="9"/>
    </row>
    <row r="1514" spans="2:7">
      <c r="B1514" s="9"/>
      <c r="C1514" s="10"/>
      <c r="D1514" s="9"/>
      <c r="E1514" s="9"/>
      <c r="F1514" s="9"/>
      <c r="G1514" s="9"/>
    </row>
    <row r="1515" spans="2:7">
      <c r="B1515" s="9"/>
      <c r="C1515" s="10"/>
      <c r="D1515" s="9"/>
      <c r="E1515" s="9"/>
      <c r="F1515" s="9"/>
      <c r="G1515" s="9"/>
    </row>
    <row r="1516" spans="2:7">
      <c r="B1516" s="9"/>
      <c r="C1516" s="10"/>
      <c r="D1516" s="9"/>
      <c r="E1516" s="9"/>
      <c r="F1516" s="9"/>
      <c r="G1516" s="9"/>
    </row>
    <row r="1517" spans="2:7">
      <c r="B1517" s="9"/>
      <c r="C1517" s="10"/>
      <c r="D1517" s="9"/>
      <c r="E1517" s="9"/>
      <c r="F1517" s="9"/>
      <c r="G1517" s="9"/>
    </row>
    <row r="1518" spans="2:7">
      <c r="B1518" s="9"/>
      <c r="C1518" s="10"/>
      <c r="D1518" s="9"/>
      <c r="E1518" s="9"/>
      <c r="F1518" s="9"/>
      <c r="G1518" s="9"/>
    </row>
    <row r="1519" spans="2:7">
      <c r="B1519" s="9"/>
      <c r="C1519" s="10"/>
      <c r="D1519" s="9"/>
      <c r="E1519" s="9"/>
      <c r="F1519" s="9"/>
      <c r="G1519" s="9"/>
    </row>
    <row r="1520" spans="2:7">
      <c r="B1520" s="9"/>
      <c r="C1520" s="10"/>
      <c r="D1520" s="9"/>
      <c r="E1520" s="9"/>
      <c r="F1520" s="9"/>
      <c r="G1520" s="9"/>
    </row>
    <row r="1521" spans="2:7">
      <c r="B1521" s="9"/>
      <c r="C1521" s="10"/>
      <c r="D1521" s="9"/>
      <c r="E1521" s="9"/>
      <c r="F1521" s="9"/>
      <c r="G1521" s="9"/>
    </row>
    <row r="1522" spans="2:7">
      <c r="B1522" s="9"/>
      <c r="C1522" s="10"/>
      <c r="D1522" s="9"/>
      <c r="E1522" s="9"/>
      <c r="F1522" s="9"/>
      <c r="G1522" s="9"/>
    </row>
    <row r="1523" spans="2:7">
      <c r="B1523" s="9"/>
      <c r="C1523" s="10"/>
      <c r="D1523" s="9"/>
      <c r="E1523" s="9"/>
      <c r="F1523" s="9"/>
      <c r="G1523" s="9"/>
    </row>
    <row r="1524" spans="2:7">
      <c r="B1524" s="9"/>
      <c r="C1524" s="10"/>
      <c r="D1524" s="9"/>
      <c r="E1524" s="9"/>
      <c r="F1524" s="9"/>
      <c r="G1524" s="9"/>
    </row>
    <row r="1525" spans="2:7">
      <c r="B1525" s="9"/>
      <c r="C1525" s="10"/>
      <c r="D1525" s="9"/>
      <c r="E1525" s="9"/>
      <c r="F1525" s="9"/>
      <c r="G1525" s="9"/>
    </row>
    <row r="1526" spans="2:7">
      <c r="B1526" s="9"/>
      <c r="C1526" s="10"/>
      <c r="D1526" s="9"/>
      <c r="E1526" s="9"/>
      <c r="F1526" s="9"/>
      <c r="G1526" s="9"/>
    </row>
    <row r="1527" spans="2:7">
      <c r="B1527" s="9"/>
      <c r="C1527" s="10"/>
      <c r="D1527" s="9"/>
      <c r="E1527" s="9"/>
      <c r="F1527" s="9"/>
      <c r="G1527" s="9"/>
    </row>
    <row r="1528" spans="2:7">
      <c r="B1528" s="9"/>
      <c r="C1528" s="10"/>
      <c r="D1528" s="9"/>
      <c r="E1528" s="9"/>
      <c r="F1528" s="9"/>
      <c r="G1528" s="9"/>
    </row>
    <row r="1529" spans="2:7">
      <c r="B1529" s="9"/>
      <c r="C1529" s="10"/>
      <c r="D1529" s="9"/>
      <c r="E1529" s="9"/>
      <c r="F1529" s="9"/>
      <c r="G1529" s="9"/>
    </row>
    <row r="1530" spans="2:7">
      <c r="B1530" s="9"/>
      <c r="C1530" s="10"/>
      <c r="D1530" s="9"/>
      <c r="E1530" s="9"/>
      <c r="F1530" s="9"/>
      <c r="G1530" s="9"/>
    </row>
    <row r="1531" spans="2:7">
      <c r="B1531" s="9"/>
      <c r="C1531" s="10"/>
      <c r="D1531" s="9"/>
      <c r="E1531" s="9"/>
      <c r="F1531" s="9"/>
      <c r="G1531" s="9"/>
    </row>
    <row r="1532" spans="2:7">
      <c r="B1532" s="9"/>
      <c r="C1532" s="10"/>
      <c r="D1532" s="9"/>
      <c r="E1532" s="9"/>
      <c r="F1532" s="9"/>
      <c r="G1532" s="9"/>
    </row>
    <row r="1533" spans="2:7">
      <c r="B1533" s="9"/>
      <c r="C1533" s="10"/>
      <c r="D1533" s="9"/>
      <c r="E1533" s="9"/>
      <c r="F1533" s="9"/>
      <c r="G1533" s="9"/>
    </row>
    <row r="1534" spans="2:7">
      <c r="B1534" s="9"/>
      <c r="C1534" s="10"/>
      <c r="D1534" s="9"/>
      <c r="E1534" s="9"/>
      <c r="F1534" s="9"/>
      <c r="G1534" s="9"/>
    </row>
    <row r="1535" spans="2:7">
      <c r="B1535" s="9"/>
      <c r="C1535" s="10"/>
      <c r="D1535" s="9"/>
      <c r="E1535" s="9"/>
      <c r="F1535" s="9"/>
      <c r="G1535" s="9"/>
    </row>
    <row r="1536" spans="2:7">
      <c r="B1536" s="9"/>
      <c r="C1536" s="10"/>
      <c r="D1536" s="9"/>
      <c r="E1536" s="9"/>
      <c r="F1536" s="9"/>
      <c r="G1536" s="9"/>
    </row>
    <row r="1537" spans="2:7">
      <c r="B1537" s="9"/>
      <c r="C1537" s="10"/>
      <c r="D1537" s="9"/>
      <c r="E1537" s="9"/>
      <c r="F1537" s="9"/>
      <c r="G1537" s="9"/>
    </row>
    <row r="1538" spans="2:7">
      <c r="B1538" s="9"/>
      <c r="C1538" s="10"/>
      <c r="D1538" s="9"/>
      <c r="E1538" s="9"/>
      <c r="F1538" s="9"/>
      <c r="G1538" s="9"/>
    </row>
    <row r="1539" spans="2:7">
      <c r="B1539" s="9"/>
      <c r="C1539" s="10"/>
      <c r="D1539" s="9"/>
      <c r="E1539" s="9"/>
      <c r="F1539" s="9"/>
      <c r="G1539" s="9"/>
    </row>
    <row r="1540" spans="2:7">
      <c r="B1540" s="9"/>
      <c r="C1540" s="10"/>
      <c r="D1540" s="9"/>
      <c r="E1540" s="9"/>
      <c r="F1540" s="9"/>
      <c r="G1540" s="9"/>
    </row>
    <row r="1541" spans="2:7">
      <c r="B1541" s="9"/>
      <c r="C1541" s="10"/>
      <c r="D1541" s="9"/>
      <c r="E1541" s="9"/>
      <c r="F1541" s="9"/>
      <c r="G1541" s="9"/>
    </row>
    <row r="1542" spans="2:7">
      <c r="B1542" s="9"/>
      <c r="C1542" s="10"/>
      <c r="D1542" s="9"/>
      <c r="E1542" s="9"/>
      <c r="F1542" s="9"/>
      <c r="G1542" s="9"/>
    </row>
    <row r="1543" spans="2:7">
      <c r="B1543" s="9"/>
      <c r="C1543" s="10"/>
      <c r="D1543" s="9"/>
      <c r="E1543" s="9"/>
      <c r="F1543" s="9"/>
      <c r="G1543" s="9"/>
    </row>
    <row r="1544" spans="2:7">
      <c r="B1544" s="9"/>
      <c r="C1544" s="10"/>
      <c r="D1544" s="9"/>
      <c r="E1544" s="9"/>
      <c r="F1544" s="9"/>
      <c r="G1544" s="9"/>
    </row>
    <row r="1545" spans="2:7">
      <c r="B1545" s="9"/>
      <c r="C1545" s="10"/>
      <c r="D1545" s="9"/>
      <c r="E1545" s="9"/>
      <c r="F1545" s="9"/>
      <c r="G1545" s="9"/>
    </row>
    <row r="1546" spans="2:7">
      <c r="B1546" s="9"/>
      <c r="C1546" s="10"/>
      <c r="D1546" s="9"/>
      <c r="E1546" s="9"/>
      <c r="F1546" s="9"/>
      <c r="G1546" s="9"/>
    </row>
    <row r="1547" spans="2:7">
      <c r="B1547" s="9"/>
      <c r="C1547" s="10"/>
      <c r="D1547" s="9"/>
      <c r="E1547" s="9"/>
      <c r="F1547" s="9"/>
      <c r="G1547" s="9"/>
    </row>
    <row r="1548" spans="2:7">
      <c r="B1548" s="9"/>
      <c r="C1548" s="10"/>
      <c r="D1548" s="9"/>
      <c r="E1548" s="9"/>
      <c r="F1548" s="9"/>
      <c r="G1548" s="9"/>
    </row>
    <row r="1549" spans="2:7">
      <c r="B1549" s="9"/>
      <c r="C1549" s="10"/>
      <c r="D1549" s="9"/>
      <c r="E1549" s="9"/>
      <c r="F1549" s="9"/>
      <c r="G1549" s="9"/>
    </row>
    <row r="1550" spans="2:7">
      <c r="B1550" s="9"/>
      <c r="C1550" s="10"/>
      <c r="D1550" s="9"/>
      <c r="E1550" s="9"/>
      <c r="F1550" s="9"/>
      <c r="G1550" s="9"/>
    </row>
    <row r="1551" spans="2:7">
      <c r="B1551" s="9"/>
      <c r="C1551" s="10"/>
      <c r="D1551" s="9"/>
      <c r="E1551" s="9"/>
      <c r="F1551" s="9"/>
      <c r="G1551" s="9"/>
    </row>
    <row r="1552" spans="2:7">
      <c r="B1552" s="9"/>
      <c r="C1552" s="10"/>
      <c r="D1552" s="9"/>
      <c r="E1552" s="9"/>
      <c r="F1552" s="9"/>
      <c r="G1552" s="9"/>
    </row>
    <row r="1553" spans="2:7">
      <c r="B1553" s="9"/>
      <c r="C1553" s="10"/>
      <c r="D1553" s="9"/>
      <c r="E1553" s="9"/>
      <c r="F1553" s="9"/>
      <c r="G1553" s="9"/>
    </row>
    <row r="1554" spans="2:7">
      <c r="B1554" s="9"/>
      <c r="C1554" s="10"/>
      <c r="D1554" s="9"/>
      <c r="E1554" s="9"/>
      <c r="F1554" s="9"/>
      <c r="G1554" s="9"/>
    </row>
    <row r="1555" spans="2:7">
      <c r="B1555" s="9"/>
      <c r="C1555" s="10"/>
      <c r="D1555" s="9"/>
      <c r="E1555" s="9"/>
      <c r="F1555" s="9"/>
      <c r="G1555" s="9"/>
    </row>
    <row r="1556" spans="2:7">
      <c r="B1556" s="9"/>
      <c r="C1556" s="10"/>
      <c r="D1556" s="9"/>
      <c r="E1556" s="9"/>
      <c r="F1556" s="9"/>
      <c r="G1556" s="9"/>
    </row>
    <row r="1557" spans="2:7">
      <c r="B1557" s="9"/>
      <c r="C1557" s="10"/>
      <c r="D1557" s="9"/>
      <c r="E1557" s="9"/>
      <c r="F1557" s="9"/>
      <c r="G1557" s="9"/>
    </row>
    <row r="1558" spans="2:7">
      <c r="B1558" s="9"/>
      <c r="C1558" s="10"/>
      <c r="D1558" s="9"/>
      <c r="E1558" s="9"/>
      <c r="F1558" s="9"/>
      <c r="G1558" s="9"/>
    </row>
    <row r="1559" spans="2:7">
      <c r="B1559" s="9"/>
      <c r="C1559" s="10"/>
      <c r="D1559" s="9"/>
      <c r="E1559" s="9"/>
      <c r="F1559" s="9"/>
      <c r="G1559" s="9"/>
    </row>
    <row r="1560" spans="2:7">
      <c r="B1560" s="9"/>
      <c r="C1560" s="10"/>
      <c r="D1560" s="9"/>
      <c r="E1560" s="9"/>
      <c r="F1560" s="9"/>
      <c r="G1560" s="9"/>
    </row>
    <row r="1561" spans="2:7">
      <c r="B1561" s="9"/>
      <c r="C1561" s="10"/>
      <c r="D1561" s="9"/>
      <c r="E1561" s="9"/>
      <c r="F1561" s="9"/>
      <c r="G1561" s="9"/>
    </row>
    <row r="1562" spans="2:7">
      <c r="B1562" s="9"/>
      <c r="C1562" s="10"/>
      <c r="D1562" s="9"/>
      <c r="E1562" s="9"/>
      <c r="F1562" s="9"/>
      <c r="G1562" s="9"/>
    </row>
    <row r="1563" spans="2:7">
      <c r="B1563" s="9"/>
      <c r="C1563" s="10"/>
      <c r="D1563" s="9"/>
      <c r="E1563" s="9"/>
      <c r="F1563" s="9"/>
      <c r="G1563" s="9"/>
    </row>
    <row r="1564" spans="2:7">
      <c r="B1564" s="9"/>
      <c r="C1564" s="10"/>
      <c r="D1564" s="9"/>
      <c r="E1564" s="9"/>
      <c r="F1564" s="9"/>
      <c r="G1564" s="9"/>
    </row>
    <row r="1565" spans="2:7">
      <c r="B1565" s="9"/>
      <c r="C1565" s="10"/>
      <c r="D1565" s="9"/>
      <c r="E1565" s="9"/>
      <c r="F1565" s="9"/>
      <c r="G1565" s="9"/>
    </row>
    <row r="1566" spans="2:7">
      <c r="B1566" s="9"/>
      <c r="C1566" s="10"/>
      <c r="D1566" s="9"/>
      <c r="E1566" s="9"/>
      <c r="F1566" s="9"/>
      <c r="G1566" s="9"/>
    </row>
    <row r="1567" spans="2:7">
      <c r="B1567" s="9"/>
      <c r="C1567" s="10"/>
      <c r="D1567" s="9"/>
      <c r="E1567" s="9"/>
      <c r="F1567" s="9"/>
      <c r="G1567" s="9"/>
    </row>
    <row r="1568" spans="2:7">
      <c r="B1568" s="9"/>
      <c r="C1568" s="10"/>
      <c r="D1568" s="9"/>
      <c r="E1568" s="9"/>
      <c r="F1568" s="9"/>
      <c r="G1568" s="9"/>
    </row>
    <row r="1569" spans="2:7">
      <c r="B1569" s="9"/>
      <c r="C1569" s="10"/>
      <c r="D1569" s="9"/>
      <c r="E1569" s="9"/>
      <c r="F1569" s="9"/>
      <c r="G1569" s="9"/>
    </row>
    <row r="1570" spans="2:7">
      <c r="B1570" s="9"/>
      <c r="C1570" s="10"/>
      <c r="D1570" s="9"/>
      <c r="E1570" s="9"/>
      <c r="F1570" s="9"/>
      <c r="G1570" s="9"/>
    </row>
    <row r="1571" spans="2:7">
      <c r="B1571" s="9"/>
      <c r="C1571" s="10"/>
      <c r="D1571" s="9"/>
      <c r="E1571" s="9"/>
      <c r="F1571" s="9"/>
      <c r="G1571" s="9"/>
    </row>
    <row r="1572" spans="2:7">
      <c r="B1572" s="9"/>
      <c r="C1572" s="10"/>
      <c r="D1572" s="9"/>
      <c r="E1572" s="9"/>
      <c r="F1572" s="9"/>
      <c r="G1572" s="9"/>
    </row>
    <row r="1573" spans="2:7">
      <c r="B1573" s="9"/>
      <c r="C1573" s="10"/>
      <c r="D1573" s="9"/>
      <c r="E1573" s="9"/>
      <c r="F1573" s="9"/>
      <c r="G1573" s="9"/>
    </row>
    <row r="1574" spans="2:7">
      <c r="B1574" s="9"/>
      <c r="C1574" s="10"/>
      <c r="D1574" s="9"/>
      <c r="E1574" s="9"/>
      <c r="F1574" s="9"/>
      <c r="G1574" s="9"/>
    </row>
    <row r="1575" spans="2:7">
      <c r="B1575" s="9"/>
      <c r="C1575" s="10"/>
      <c r="D1575" s="9"/>
      <c r="E1575" s="9"/>
      <c r="F1575" s="9"/>
      <c r="G1575" s="9"/>
    </row>
    <row r="1576" spans="2:7">
      <c r="B1576" s="9"/>
      <c r="C1576" s="10"/>
      <c r="D1576" s="9"/>
      <c r="E1576" s="9"/>
      <c r="F1576" s="9"/>
      <c r="G1576" s="9"/>
    </row>
    <row r="1577" spans="2:7">
      <c r="B1577" s="9"/>
      <c r="C1577" s="10"/>
      <c r="D1577" s="9"/>
      <c r="E1577" s="9"/>
      <c r="F1577" s="9"/>
      <c r="G1577" s="9"/>
    </row>
    <row r="1578" spans="2:7">
      <c r="B1578" s="9"/>
      <c r="C1578" s="10"/>
      <c r="D1578" s="9"/>
      <c r="E1578" s="9"/>
      <c r="F1578" s="9"/>
      <c r="G1578" s="9"/>
    </row>
    <row r="1579" spans="2:7">
      <c r="B1579" s="9"/>
      <c r="C1579" s="10"/>
      <c r="D1579" s="9"/>
      <c r="E1579" s="9"/>
      <c r="F1579" s="9"/>
      <c r="G1579" s="9"/>
    </row>
    <row r="1580" spans="2:7">
      <c r="B1580" s="9"/>
      <c r="C1580" s="10"/>
      <c r="D1580" s="9"/>
      <c r="E1580" s="9"/>
      <c r="F1580" s="9"/>
      <c r="G1580" s="9"/>
    </row>
    <row r="1581" spans="2:7">
      <c r="B1581" s="9"/>
      <c r="C1581" s="10"/>
      <c r="D1581" s="9"/>
      <c r="E1581" s="9"/>
      <c r="F1581" s="9"/>
      <c r="G1581" s="9"/>
    </row>
    <row r="1582" spans="2:7">
      <c r="B1582" s="9"/>
      <c r="C1582" s="10"/>
      <c r="D1582" s="9"/>
      <c r="E1582" s="9"/>
      <c r="F1582" s="9"/>
      <c r="G1582" s="9"/>
    </row>
    <row r="1583" spans="2:7">
      <c r="B1583" s="9"/>
      <c r="C1583" s="10"/>
      <c r="D1583" s="9"/>
      <c r="E1583" s="9"/>
      <c r="F1583" s="9"/>
      <c r="G1583" s="9"/>
    </row>
    <row r="1584" spans="2:7">
      <c r="B1584" s="9"/>
      <c r="C1584" s="10"/>
      <c r="D1584" s="9"/>
      <c r="E1584" s="9"/>
      <c r="F1584" s="9"/>
      <c r="G1584" s="9"/>
    </row>
    <row r="1585" spans="2:7">
      <c r="B1585" s="9"/>
      <c r="C1585" s="10"/>
      <c r="D1585" s="9"/>
      <c r="E1585" s="9"/>
      <c r="F1585" s="9"/>
      <c r="G1585" s="9"/>
    </row>
    <row r="1586" spans="2:7">
      <c r="B1586" s="9"/>
      <c r="C1586" s="10"/>
      <c r="D1586" s="9"/>
      <c r="E1586" s="9"/>
      <c r="F1586" s="9"/>
      <c r="G1586" s="9"/>
    </row>
    <row r="1587" spans="2:7">
      <c r="B1587" s="9"/>
      <c r="C1587" s="10"/>
      <c r="D1587" s="9"/>
      <c r="E1587" s="9"/>
      <c r="F1587" s="9"/>
      <c r="G1587" s="9"/>
    </row>
    <row r="1588" spans="2:7">
      <c r="B1588" s="9"/>
      <c r="C1588" s="10"/>
      <c r="D1588" s="9"/>
      <c r="E1588" s="9"/>
      <c r="F1588" s="9"/>
      <c r="G1588" s="9"/>
    </row>
    <row r="1589" spans="2:7">
      <c r="B1589" s="9"/>
      <c r="C1589" s="10"/>
      <c r="D1589" s="9"/>
      <c r="E1589" s="9"/>
      <c r="F1589" s="9"/>
      <c r="G1589" s="9"/>
    </row>
    <row r="1590" spans="2:7">
      <c r="B1590" s="9"/>
      <c r="C1590" s="10"/>
      <c r="D1590" s="9"/>
      <c r="E1590" s="9"/>
      <c r="F1590" s="9"/>
      <c r="G1590" s="9"/>
    </row>
    <row r="1591" spans="2:7">
      <c r="B1591" s="9"/>
      <c r="C1591" s="10"/>
      <c r="D1591" s="9"/>
      <c r="E1591" s="9"/>
      <c r="F1591" s="9"/>
      <c r="G1591" s="9"/>
    </row>
    <row r="1592" spans="2:7">
      <c r="B1592" s="9"/>
      <c r="C1592" s="10"/>
      <c r="D1592" s="9"/>
      <c r="E1592" s="9"/>
      <c r="F1592" s="9"/>
      <c r="G1592" s="9"/>
    </row>
    <row r="1593" spans="2:7">
      <c r="B1593" s="9"/>
      <c r="C1593" s="10"/>
      <c r="D1593" s="9"/>
      <c r="E1593" s="9"/>
      <c r="F1593" s="9"/>
      <c r="G1593" s="9"/>
    </row>
    <row r="1594" spans="2:7">
      <c r="B1594" s="9"/>
      <c r="C1594" s="10"/>
      <c r="D1594" s="9"/>
      <c r="E1594" s="9"/>
      <c r="F1594" s="9"/>
      <c r="G1594" s="9"/>
    </row>
    <row r="1595" spans="2:7">
      <c r="B1595" s="9"/>
      <c r="C1595" s="10"/>
      <c r="D1595" s="9"/>
      <c r="E1595" s="9"/>
      <c r="F1595" s="9"/>
      <c r="G1595" s="9"/>
    </row>
    <row r="1596" spans="2:7">
      <c r="B1596" s="9"/>
      <c r="C1596" s="10"/>
      <c r="D1596" s="9"/>
      <c r="E1596" s="9"/>
      <c r="F1596" s="9"/>
      <c r="G1596" s="9"/>
    </row>
    <row r="1597" spans="2:7">
      <c r="B1597" s="9"/>
      <c r="C1597" s="10"/>
      <c r="D1597" s="9"/>
      <c r="E1597" s="9"/>
      <c r="F1597" s="9"/>
      <c r="G1597" s="9"/>
    </row>
    <row r="1598" spans="2:7">
      <c r="B1598" s="9"/>
      <c r="C1598" s="10"/>
      <c r="D1598" s="9"/>
      <c r="E1598" s="9"/>
      <c r="F1598" s="9"/>
      <c r="G1598" s="9"/>
    </row>
    <row r="1599" spans="2:7">
      <c r="B1599" s="9"/>
      <c r="C1599" s="10"/>
      <c r="D1599" s="9"/>
      <c r="E1599" s="9"/>
      <c r="F1599" s="9"/>
      <c r="G1599" s="9"/>
    </row>
    <row r="1600" spans="2:7">
      <c r="B1600" s="9"/>
      <c r="C1600" s="10"/>
      <c r="D1600" s="9"/>
      <c r="E1600" s="9"/>
      <c r="F1600" s="9"/>
      <c r="G1600" s="9"/>
    </row>
    <row r="1601" spans="2:7">
      <c r="B1601" s="9"/>
      <c r="C1601" s="10"/>
      <c r="D1601" s="9"/>
      <c r="E1601" s="9"/>
      <c r="F1601" s="9"/>
      <c r="G1601" s="9"/>
    </row>
    <row r="1602" spans="2:7">
      <c r="B1602" s="9"/>
      <c r="C1602" s="10"/>
      <c r="D1602" s="9"/>
      <c r="E1602" s="9"/>
      <c r="F1602" s="9"/>
      <c r="G1602" s="9"/>
    </row>
    <row r="1603" spans="2:7">
      <c r="B1603" s="9"/>
      <c r="C1603" s="10"/>
      <c r="D1603" s="9"/>
      <c r="E1603" s="9"/>
      <c r="F1603" s="9"/>
      <c r="G1603" s="9"/>
    </row>
    <row r="1604" spans="2:7">
      <c r="B1604" s="9"/>
      <c r="C1604" s="10"/>
      <c r="D1604" s="9"/>
      <c r="E1604" s="9"/>
      <c r="F1604" s="9"/>
      <c r="G1604" s="9"/>
    </row>
    <row r="1605" spans="2:7">
      <c r="B1605" s="9"/>
      <c r="C1605" s="10"/>
      <c r="D1605" s="9"/>
      <c r="E1605" s="9"/>
      <c r="F1605" s="9"/>
      <c r="G1605" s="9"/>
    </row>
    <row r="1606" spans="2:7">
      <c r="B1606" s="9"/>
      <c r="C1606" s="10"/>
      <c r="D1606" s="9"/>
      <c r="E1606" s="9"/>
      <c r="F1606" s="9"/>
      <c r="G1606" s="9"/>
    </row>
    <row r="1607" spans="2:7">
      <c r="B1607" s="9"/>
      <c r="C1607" s="10"/>
      <c r="D1607" s="9"/>
      <c r="E1607" s="9"/>
      <c r="F1607" s="9"/>
      <c r="G1607" s="9"/>
    </row>
    <row r="1608" spans="2:7">
      <c r="B1608" s="9"/>
      <c r="C1608" s="10"/>
      <c r="D1608" s="9"/>
      <c r="E1608" s="9"/>
      <c r="F1608" s="9"/>
      <c r="G1608" s="9"/>
    </row>
    <row r="1609" spans="2:7">
      <c r="B1609" s="9"/>
      <c r="C1609" s="10"/>
      <c r="D1609" s="9"/>
      <c r="E1609" s="9"/>
      <c r="F1609" s="9"/>
      <c r="G1609" s="9"/>
    </row>
    <row r="1610" spans="2:7">
      <c r="B1610" s="9"/>
      <c r="C1610" s="10"/>
      <c r="D1610" s="9"/>
      <c r="E1610" s="9"/>
      <c r="F1610" s="9"/>
      <c r="G1610" s="9"/>
    </row>
    <row r="1611" spans="2:7">
      <c r="B1611" s="9"/>
      <c r="C1611" s="10"/>
      <c r="D1611" s="9"/>
      <c r="E1611" s="9"/>
      <c r="F1611" s="9"/>
      <c r="G1611" s="9"/>
    </row>
    <row r="1612" spans="2:7">
      <c r="B1612" s="9"/>
      <c r="C1612" s="10"/>
      <c r="D1612" s="9"/>
      <c r="E1612" s="9"/>
      <c r="F1612" s="9"/>
      <c r="G1612" s="9"/>
    </row>
    <row r="1613" spans="2:7">
      <c r="B1613" s="9"/>
      <c r="C1613" s="10"/>
      <c r="D1613" s="9"/>
      <c r="E1613" s="9"/>
      <c r="F1613" s="9"/>
      <c r="G1613" s="9"/>
    </row>
    <row r="1614" spans="2:7">
      <c r="B1614" s="9"/>
      <c r="C1614" s="10"/>
      <c r="D1614" s="9"/>
      <c r="E1614" s="9"/>
      <c r="F1614" s="9"/>
      <c r="G1614" s="9"/>
    </row>
    <row r="1615" spans="2:7">
      <c r="B1615" s="9"/>
      <c r="C1615" s="10"/>
      <c r="D1615" s="9"/>
      <c r="E1615" s="9"/>
      <c r="F1615" s="9"/>
      <c r="G1615" s="9"/>
    </row>
    <row r="1616" spans="2:7">
      <c r="B1616" s="9"/>
      <c r="C1616" s="10"/>
      <c r="D1616" s="9"/>
      <c r="E1616" s="9"/>
      <c r="F1616" s="9"/>
      <c r="G1616" s="9"/>
    </row>
    <row r="1617" spans="2:7">
      <c r="B1617" s="9"/>
      <c r="C1617" s="10"/>
      <c r="D1617" s="9"/>
      <c r="E1617" s="9"/>
      <c r="F1617" s="9"/>
      <c r="G1617" s="9"/>
    </row>
    <row r="1618" spans="2:7">
      <c r="B1618" s="9"/>
      <c r="C1618" s="10"/>
      <c r="D1618" s="9"/>
      <c r="E1618" s="9"/>
      <c r="F1618" s="9"/>
      <c r="G1618" s="9"/>
    </row>
    <row r="1619" spans="2:7">
      <c r="B1619" s="9"/>
      <c r="C1619" s="10"/>
      <c r="D1619" s="9"/>
      <c r="E1619" s="9"/>
      <c r="F1619" s="9"/>
      <c r="G1619" s="9"/>
    </row>
    <row r="1620" spans="2:7">
      <c r="B1620" s="9"/>
      <c r="C1620" s="10"/>
      <c r="D1620" s="9"/>
      <c r="E1620" s="9"/>
      <c r="F1620" s="9"/>
      <c r="G1620" s="9"/>
    </row>
    <row r="1621" spans="2:7">
      <c r="B1621" s="9"/>
      <c r="C1621" s="10"/>
      <c r="D1621" s="9"/>
      <c r="E1621" s="9"/>
      <c r="F1621" s="9"/>
      <c r="G1621" s="9"/>
    </row>
    <row r="1622" spans="2:7">
      <c r="B1622" s="9"/>
      <c r="C1622" s="10"/>
      <c r="D1622" s="9"/>
      <c r="E1622" s="9"/>
      <c r="F1622" s="9"/>
      <c r="G1622" s="9"/>
    </row>
    <row r="1623" spans="2:7">
      <c r="B1623" s="9"/>
      <c r="C1623" s="10"/>
      <c r="D1623" s="9"/>
      <c r="E1623" s="9"/>
      <c r="F1623" s="9"/>
      <c r="G1623" s="9"/>
    </row>
    <row r="1624" spans="2:7">
      <c r="B1624" s="9"/>
      <c r="C1624" s="10"/>
      <c r="D1624" s="9"/>
      <c r="E1624" s="9"/>
      <c r="F1624" s="9"/>
      <c r="G1624" s="9"/>
    </row>
    <row r="1625" spans="2:7">
      <c r="B1625" s="9"/>
      <c r="C1625" s="10"/>
      <c r="D1625" s="9"/>
      <c r="E1625" s="9"/>
      <c r="F1625" s="9"/>
      <c r="G1625" s="9"/>
    </row>
    <row r="1626" spans="2:7">
      <c r="B1626" s="9"/>
      <c r="C1626" s="10"/>
      <c r="D1626" s="9"/>
      <c r="E1626" s="9"/>
      <c r="F1626" s="9"/>
      <c r="G1626" s="9"/>
    </row>
    <row r="1627" spans="2:7">
      <c r="B1627" s="9"/>
      <c r="C1627" s="10"/>
      <c r="D1627" s="9"/>
      <c r="E1627" s="9"/>
      <c r="F1627" s="9"/>
      <c r="G1627" s="9"/>
    </row>
    <row r="1628" spans="2:7">
      <c r="B1628" s="9"/>
      <c r="C1628" s="10"/>
      <c r="D1628" s="9"/>
      <c r="E1628" s="9"/>
      <c r="F1628" s="9"/>
      <c r="G1628" s="9"/>
    </row>
    <row r="1629" spans="2:7">
      <c r="B1629" s="9"/>
      <c r="C1629" s="10"/>
      <c r="D1629" s="9"/>
      <c r="E1629" s="9"/>
      <c r="F1629" s="9"/>
      <c r="G1629" s="9"/>
    </row>
    <row r="1630" spans="2:7">
      <c r="B1630" s="9"/>
      <c r="C1630" s="10"/>
      <c r="D1630" s="9"/>
      <c r="E1630" s="9"/>
      <c r="F1630" s="9"/>
      <c r="G1630" s="9"/>
    </row>
    <row r="1631" spans="2:7">
      <c r="B1631" s="9"/>
      <c r="C1631" s="10"/>
      <c r="D1631" s="9"/>
      <c r="E1631" s="9"/>
      <c r="F1631" s="9"/>
      <c r="G1631" s="9"/>
    </row>
    <row r="1632" spans="2:7">
      <c r="B1632" s="9"/>
      <c r="C1632" s="10"/>
      <c r="D1632" s="9"/>
      <c r="E1632" s="9"/>
      <c r="F1632" s="9"/>
      <c r="G1632" s="9"/>
    </row>
    <row r="1633" spans="2:7">
      <c r="B1633" s="9"/>
      <c r="C1633" s="10"/>
      <c r="D1633" s="9"/>
      <c r="E1633" s="9"/>
      <c r="F1633" s="9"/>
      <c r="G1633" s="9"/>
    </row>
    <row r="1634" spans="2:7">
      <c r="B1634" s="9"/>
      <c r="C1634" s="10"/>
      <c r="D1634" s="9"/>
      <c r="E1634" s="9"/>
      <c r="F1634" s="9"/>
      <c r="G1634" s="9"/>
    </row>
    <row r="1635" spans="2:7">
      <c r="B1635" s="9"/>
      <c r="C1635" s="10"/>
      <c r="D1635" s="9"/>
      <c r="E1635" s="9"/>
      <c r="F1635" s="9"/>
      <c r="G1635" s="9"/>
    </row>
    <row r="1636" spans="2:7">
      <c r="B1636" s="9"/>
      <c r="C1636" s="10"/>
      <c r="D1636" s="9"/>
      <c r="E1636" s="9"/>
      <c r="F1636" s="9"/>
      <c r="G1636" s="9"/>
    </row>
    <row r="1637" spans="2:7">
      <c r="B1637" s="9"/>
      <c r="C1637" s="10"/>
      <c r="D1637" s="9"/>
      <c r="E1637" s="9"/>
      <c r="F1637" s="9"/>
      <c r="G1637" s="9"/>
    </row>
    <row r="1638" spans="2:7">
      <c r="B1638" s="9"/>
      <c r="C1638" s="10"/>
      <c r="D1638" s="9"/>
      <c r="E1638" s="9"/>
      <c r="F1638" s="9"/>
      <c r="G1638" s="9"/>
    </row>
    <row r="1639" spans="2:7">
      <c r="B1639" s="9"/>
      <c r="C1639" s="10"/>
      <c r="D1639" s="9"/>
      <c r="E1639" s="9"/>
      <c r="F1639" s="9"/>
      <c r="G1639" s="9"/>
    </row>
    <row r="1640" spans="2:7">
      <c r="B1640" s="9"/>
      <c r="C1640" s="10"/>
      <c r="D1640" s="9"/>
      <c r="E1640" s="9"/>
      <c r="F1640" s="9"/>
      <c r="G1640" s="9"/>
    </row>
    <row r="1641" spans="2:7">
      <c r="B1641" s="9"/>
      <c r="C1641" s="10"/>
      <c r="D1641" s="9"/>
      <c r="E1641" s="9"/>
      <c r="F1641" s="9"/>
      <c r="G1641" s="9"/>
    </row>
    <row r="1642" spans="2:7">
      <c r="B1642" s="9"/>
      <c r="C1642" s="10"/>
      <c r="D1642" s="9"/>
      <c r="E1642" s="9"/>
      <c r="F1642" s="9"/>
      <c r="G1642" s="9"/>
    </row>
    <row r="1643" spans="2:7">
      <c r="B1643" s="9"/>
      <c r="C1643" s="10"/>
      <c r="D1643" s="9"/>
      <c r="E1643" s="9"/>
      <c r="F1643" s="9"/>
      <c r="G1643" s="9"/>
    </row>
    <row r="1644" spans="2:7">
      <c r="B1644" s="9"/>
      <c r="C1644" s="10"/>
      <c r="D1644" s="9"/>
      <c r="E1644" s="9"/>
      <c r="F1644" s="9"/>
      <c r="G1644" s="9"/>
    </row>
    <row r="1645" spans="2:7">
      <c r="B1645" s="9"/>
      <c r="C1645" s="10"/>
      <c r="D1645" s="9"/>
      <c r="E1645" s="9"/>
      <c r="F1645" s="9"/>
      <c r="G1645" s="9"/>
    </row>
    <row r="1646" spans="2:7">
      <c r="B1646" s="9"/>
      <c r="C1646" s="10"/>
      <c r="D1646" s="9"/>
      <c r="E1646" s="9"/>
      <c r="F1646" s="9"/>
      <c r="G1646" s="9"/>
    </row>
    <row r="1647" spans="2:7">
      <c r="B1647" s="9"/>
      <c r="C1647" s="10"/>
      <c r="D1647" s="9"/>
      <c r="E1647" s="9"/>
      <c r="F1647" s="9"/>
      <c r="G1647" s="9"/>
    </row>
    <row r="1648" spans="2:7">
      <c r="B1648" s="9"/>
      <c r="C1648" s="10"/>
      <c r="D1648" s="9"/>
      <c r="E1648" s="9"/>
      <c r="F1648" s="9"/>
      <c r="G1648" s="9"/>
    </row>
    <row r="1649" spans="2:7">
      <c r="B1649" s="9"/>
      <c r="C1649" s="10"/>
      <c r="D1649" s="9"/>
      <c r="E1649" s="9"/>
      <c r="F1649" s="9"/>
      <c r="G1649" s="9"/>
    </row>
    <row r="1650" spans="2:7">
      <c r="B1650" s="9"/>
      <c r="C1650" s="10"/>
      <c r="D1650" s="9"/>
      <c r="E1650" s="9"/>
      <c r="F1650" s="9"/>
      <c r="G1650" s="9"/>
    </row>
    <row r="1651" spans="2:7">
      <c r="B1651" s="9"/>
      <c r="C1651" s="10"/>
      <c r="D1651" s="9"/>
      <c r="E1651" s="9"/>
      <c r="F1651" s="9"/>
      <c r="G1651" s="9"/>
    </row>
    <row r="1652" spans="2:7">
      <c r="B1652" s="9"/>
      <c r="C1652" s="10"/>
      <c r="D1652" s="9"/>
      <c r="E1652" s="9"/>
      <c r="F1652" s="9"/>
      <c r="G1652" s="9"/>
    </row>
    <row r="1653" spans="2:7">
      <c r="B1653" s="9"/>
      <c r="C1653" s="10"/>
      <c r="D1653" s="9"/>
      <c r="E1653" s="9"/>
      <c r="F1653" s="9"/>
      <c r="G1653" s="9"/>
    </row>
    <row r="1654" spans="2:7">
      <c r="B1654" s="9"/>
      <c r="C1654" s="10"/>
      <c r="D1654" s="9"/>
      <c r="E1654" s="9"/>
      <c r="F1654" s="9"/>
      <c r="G1654" s="9"/>
    </row>
    <row r="1655" spans="2:7">
      <c r="B1655" s="9"/>
      <c r="C1655" s="10"/>
      <c r="D1655" s="9"/>
      <c r="E1655" s="9"/>
      <c r="F1655" s="9"/>
      <c r="G1655" s="9"/>
    </row>
    <row r="1656" spans="2:7">
      <c r="B1656" s="9"/>
      <c r="C1656" s="10"/>
      <c r="D1656" s="9"/>
      <c r="E1656" s="9"/>
      <c r="F1656" s="9"/>
      <c r="G1656" s="9"/>
    </row>
    <row r="1657" spans="2:7">
      <c r="B1657" s="9"/>
      <c r="C1657" s="10"/>
      <c r="D1657" s="9"/>
      <c r="E1657" s="9"/>
      <c r="F1657" s="9"/>
      <c r="G1657" s="9"/>
    </row>
    <row r="1658" spans="2:7">
      <c r="B1658" s="9"/>
      <c r="C1658" s="10"/>
      <c r="D1658" s="9"/>
      <c r="E1658" s="9"/>
      <c r="F1658" s="9"/>
      <c r="G1658" s="9"/>
    </row>
    <row r="1659" spans="2:7">
      <c r="B1659" s="9"/>
      <c r="C1659" s="10"/>
      <c r="D1659" s="9"/>
      <c r="E1659" s="9"/>
      <c r="F1659" s="9"/>
      <c r="G1659" s="9"/>
    </row>
    <row r="1660" spans="2:7">
      <c r="B1660" s="9"/>
      <c r="C1660" s="10"/>
      <c r="D1660" s="9"/>
      <c r="E1660" s="9"/>
      <c r="F1660" s="9"/>
      <c r="G1660" s="9"/>
    </row>
    <row r="1661" spans="2:7">
      <c r="B1661" s="9"/>
      <c r="C1661" s="10"/>
      <c r="D1661" s="9"/>
      <c r="E1661" s="9"/>
      <c r="F1661" s="9"/>
      <c r="G1661" s="9"/>
    </row>
    <row r="1662" spans="2:7">
      <c r="B1662" s="9"/>
      <c r="C1662" s="10"/>
      <c r="D1662" s="9"/>
      <c r="E1662" s="9"/>
      <c r="F1662" s="9"/>
      <c r="G1662" s="9"/>
    </row>
    <row r="1663" spans="2:7">
      <c r="B1663" s="9"/>
      <c r="C1663" s="10"/>
      <c r="D1663" s="9"/>
      <c r="E1663" s="9"/>
      <c r="F1663" s="9"/>
      <c r="G1663" s="9"/>
    </row>
    <row r="1664" spans="2:7">
      <c r="B1664" s="9"/>
      <c r="C1664" s="10"/>
      <c r="D1664" s="9"/>
      <c r="E1664" s="9"/>
      <c r="F1664" s="9"/>
      <c r="G1664" s="9"/>
    </row>
    <row r="1665" spans="2:7">
      <c r="B1665" s="9"/>
      <c r="C1665" s="10"/>
      <c r="D1665" s="9"/>
      <c r="E1665" s="9"/>
      <c r="F1665" s="9"/>
      <c r="G1665" s="9"/>
    </row>
    <row r="1666" spans="2:7">
      <c r="B1666" s="9"/>
      <c r="C1666" s="10"/>
      <c r="D1666" s="9"/>
      <c r="E1666" s="9"/>
      <c r="F1666" s="9"/>
      <c r="G1666" s="9"/>
    </row>
    <row r="1667" spans="2:7">
      <c r="B1667" s="9"/>
      <c r="C1667" s="10"/>
      <c r="D1667" s="9"/>
      <c r="E1667" s="9"/>
      <c r="F1667" s="9"/>
      <c r="G1667" s="9"/>
    </row>
    <row r="1668" spans="2:7">
      <c r="B1668" s="9"/>
      <c r="C1668" s="10"/>
      <c r="D1668" s="9"/>
      <c r="E1668" s="9"/>
      <c r="F1668" s="9"/>
      <c r="G1668" s="9"/>
    </row>
    <row r="1669" spans="2:7">
      <c r="B1669" s="9"/>
      <c r="C1669" s="10"/>
      <c r="D1669" s="9"/>
      <c r="E1669" s="9"/>
      <c r="F1669" s="9"/>
      <c r="G1669" s="9"/>
    </row>
    <row r="1670" spans="2:7">
      <c r="B1670" s="9"/>
      <c r="C1670" s="10"/>
      <c r="D1670" s="9"/>
      <c r="E1670" s="9"/>
      <c r="F1670" s="9"/>
      <c r="G1670" s="9"/>
    </row>
    <row r="1671" spans="2:7">
      <c r="B1671" s="9"/>
      <c r="C1671" s="10"/>
      <c r="D1671" s="9"/>
      <c r="E1671" s="9"/>
      <c r="F1671" s="9"/>
      <c r="G1671" s="9"/>
    </row>
    <row r="1672" spans="2:7">
      <c r="B1672" s="9"/>
      <c r="C1672" s="10"/>
      <c r="D1672" s="9"/>
      <c r="E1672" s="9"/>
      <c r="F1672" s="9"/>
      <c r="G1672" s="9"/>
    </row>
    <row r="1673" spans="2:7">
      <c r="B1673" s="9"/>
      <c r="C1673" s="10"/>
      <c r="D1673" s="9"/>
      <c r="E1673" s="9"/>
      <c r="F1673" s="9"/>
      <c r="G1673" s="9"/>
    </row>
    <row r="1674" spans="2:7">
      <c r="B1674" s="9"/>
      <c r="C1674" s="10"/>
      <c r="D1674" s="9"/>
      <c r="E1674" s="9"/>
      <c r="F1674" s="9"/>
      <c r="G1674" s="9"/>
    </row>
    <row r="1675" spans="2:7">
      <c r="B1675" s="9"/>
      <c r="C1675" s="10"/>
      <c r="D1675" s="9"/>
      <c r="E1675" s="9"/>
      <c r="F1675" s="9"/>
      <c r="G1675" s="9"/>
    </row>
    <row r="1676" spans="2:7">
      <c r="B1676" s="9"/>
      <c r="C1676" s="10"/>
      <c r="D1676" s="9"/>
      <c r="E1676" s="9"/>
      <c r="F1676" s="9"/>
      <c r="G1676" s="9"/>
    </row>
    <row r="1677" spans="2:7">
      <c r="B1677" s="9"/>
      <c r="C1677" s="10"/>
      <c r="D1677" s="9"/>
      <c r="E1677" s="9"/>
      <c r="F1677" s="9"/>
      <c r="G1677" s="9"/>
    </row>
    <row r="1678" spans="2:7">
      <c r="B1678" s="9"/>
      <c r="C1678" s="10"/>
      <c r="D1678" s="9"/>
      <c r="E1678" s="9"/>
      <c r="F1678" s="9"/>
      <c r="G1678" s="9"/>
    </row>
    <row r="1679" spans="2:7">
      <c r="B1679" s="9"/>
      <c r="C1679" s="10"/>
      <c r="D1679" s="9"/>
      <c r="E1679" s="9"/>
      <c r="F1679" s="9"/>
      <c r="G1679" s="9"/>
    </row>
    <row r="1680" spans="2:7">
      <c r="B1680" s="9"/>
      <c r="C1680" s="10"/>
      <c r="D1680" s="9"/>
      <c r="E1680" s="9"/>
      <c r="F1680" s="9"/>
      <c r="G1680" s="9"/>
    </row>
    <row r="1681" spans="2:7">
      <c r="B1681" s="9"/>
      <c r="C1681" s="10"/>
      <c r="D1681" s="9"/>
      <c r="E1681" s="9"/>
      <c r="F1681" s="9"/>
      <c r="G1681" s="9"/>
    </row>
    <row r="1682" spans="2:7">
      <c r="B1682" s="9"/>
      <c r="C1682" s="10"/>
      <c r="D1682" s="9"/>
      <c r="E1682" s="9"/>
      <c r="F1682" s="9"/>
      <c r="G1682" s="9"/>
    </row>
    <row r="1683" spans="2:7">
      <c r="B1683" s="9"/>
      <c r="C1683" s="10"/>
      <c r="D1683" s="9"/>
      <c r="E1683" s="9"/>
      <c r="F1683" s="9"/>
      <c r="G1683" s="9"/>
    </row>
    <row r="1684" spans="2:7">
      <c r="B1684" s="9"/>
      <c r="C1684" s="10"/>
      <c r="D1684" s="9"/>
      <c r="E1684" s="9"/>
      <c r="F1684" s="9"/>
      <c r="G1684" s="9"/>
    </row>
    <row r="1685" spans="2:7">
      <c r="B1685" s="9"/>
      <c r="C1685" s="10"/>
      <c r="D1685" s="9"/>
      <c r="E1685" s="9"/>
      <c r="F1685" s="9"/>
      <c r="G1685" s="9"/>
    </row>
    <row r="1686" spans="2:7">
      <c r="B1686" s="9"/>
      <c r="C1686" s="10"/>
      <c r="D1686" s="9"/>
      <c r="E1686" s="9"/>
      <c r="F1686" s="9"/>
      <c r="G1686" s="9"/>
    </row>
    <row r="1687" spans="2:7">
      <c r="B1687" s="9"/>
      <c r="C1687" s="10"/>
      <c r="D1687" s="9"/>
      <c r="E1687" s="9"/>
      <c r="F1687" s="9"/>
      <c r="G1687" s="9"/>
    </row>
    <row r="1688" spans="2:7">
      <c r="B1688" s="9"/>
      <c r="C1688" s="10"/>
      <c r="D1688" s="9"/>
      <c r="E1688" s="9"/>
      <c r="F1688" s="9"/>
      <c r="G1688" s="9"/>
    </row>
    <row r="1689" spans="2:7">
      <c r="B1689" s="9"/>
      <c r="C1689" s="10"/>
      <c r="D1689" s="9"/>
      <c r="E1689" s="9"/>
      <c r="F1689" s="9"/>
      <c r="G1689" s="9"/>
    </row>
    <row r="1690" spans="2:7">
      <c r="B1690" s="9"/>
      <c r="C1690" s="10"/>
      <c r="D1690" s="9"/>
      <c r="E1690" s="9"/>
      <c r="F1690" s="9"/>
      <c r="G1690" s="9"/>
    </row>
    <row r="1691" spans="2:7">
      <c r="B1691" s="9"/>
      <c r="C1691" s="10"/>
      <c r="D1691" s="9"/>
      <c r="E1691" s="9"/>
      <c r="F1691" s="9"/>
      <c r="G1691" s="9"/>
    </row>
    <row r="1692" spans="2:7">
      <c r="B1692" s="9"/>
      <c r="C1692" s="10"/>
      <c r="D1692" s="9"/>
      <c r="E1692" s="9"/>
      <c r="F1692" s="9"/>
      <c r="G1692" s="9"/>
    </row>
    <row r="1693" spans="2:7">
      <c r="B1693" s="9"/>
      <c r="C1693" s="10"/>
      <c r="D1693" s="9"/>
      <c r="E1693" s="9"/>
      <c r="F1693" s="9"/>
      <c r="G1693" s="9"/>
    </row>
    <row r="1694" spans="2:7">
      <c r="B1694" s="9"/>
      <c r="C1694" s="10"/>
      <c r="D1694" s="9"/>
      <c r="E1694" s="9"/>
      <c r="F1694" s="9"/>
      <c r="G1694" s="9"/>
    </row>
    <row r="1695" spans="2:7">
      <c r="B1695" s="9"/>
      <c r="C1695" s="10"/>
      <c r="D1695" s="9"/>
      <c r="E1695" s="9"/>
      <c r="F1695" s="9"/>
      <c r="G1695" s="9"/>
    </row>
    <row r="1696" spans="2:7">
      <c r="B1696" s="9"/>
      <c r="C1696" s="10"/>
      <c r="D1696" s="9"/>
      <c r="E1696" s="9"/>
      <c r="F1696" s="9"/>
      <c r="G1696" s="9"/>
    </row>
    <row r="1697" spans="2:7">
      <c r="B1697" s="9"/>
      <c r="C1697" s="10"/>
      <c r="D1697" s="9"/>
      <c r="E1697" s="9"/>
      <c r="F1697" s="9"/>
      <c r="G1697" s="9"/>
    </row>
    <row r="1698" spans="2:7">
      <c r="B1698" s="9"/>
      <c r="C1698" s="10"/>
      <c r="D1698" s="9"/>
      <c r="E1698" s="9"/>
      <c r="F1698" s="9"/>
      <c r="G1698" s="9"/>
    </row>
    <row r="1699" spans="2:7">
      <c r="B1699" s="9"/>
      <c r="C1699" s="10"/>
      <c r="D1699" s="9"/>
      <c r="E1699" s="9"/>
      <c r="F1699" s="9"/>
      <c r="G1699" s="9"/>
    </row>
    <row r="1700" spans="2:7">
      <c r="B1700" s="9"/>
      <c r="C1700" s="10"/>
      <c r="D1700" s="9"/>
      <c r="E1700" s="9"/>
      <c r="F1700" s="9"/>
      <c r="G1700" s="9"/>
    </row>
    <row r="1701" spans="2:7">
      <c r="B1701" s="9"/>
      <c r="C1701" s="10"/>
      <c r="D1701" s="9"/>
      <c r="E1701" s="9"/>
      <c r="F1701" s="9"/>
      <c r="G1701" s="9"/>
    </row>
    <row r="1702" spans="2:7">
      <c r="B1702" s="9"/>
      <c r="C1702" s="10"/>
      <c r="D1702" s="9"/>
      <c r="E1702" s="9"/>
      <c r="F1702" s="9"/>
      <c r="G1702" s="9"/>
    </row>
    <row r="1703" spans="2:7">
      <c r="B1703" s="9"/>
      <c r="C1703" s="10"/>
      <c r="D1703" s="9"/>
      <c r="E1703" s="9"/>
      <c r="F1703" s="9"/>
      <c r="G1703" s="9"/>
    </row>
    <row r="1704" spans="2:7">
      <c r="B1704" s="9"/>
      <c r="C1704" s="10"/>
      <c r="D1704" s="9"/>
      <c r="E1704" s="9"/>
      <c r="F1704" s="9"/>
      <c r="G1704" s="9"/>
    </row>
    <row r="1705" spans="2:7">
      <c r="B1705" s="9"/>
      <c r="C1705" s="10"/>
      <c r="D1705" s="9"/>
      <c r="E1705" s="9"/>
      <c r="F1705" s="9"/>
      <c r="G1705" s="9"/>
    </row>
    <row r="1706" spans="2:7">
      <c r="B1706" s="9"/>
      <c r="C1706" s="10"/>
      <c r="D1706" s="9"/>
      <c r="E1706" s="9"/>
      <c r="F1706" s="9"/>
      <c r="G1706" s="9"/>
    </row>
    <row r="1707" spans="2:7">
      <c r="B1707" s="9"/>
      <c r="C1707" s="10"/>
      <c r="D1707" s="9"/>
      <c r="E1707" s="9"/>
      <c r="F1707" s="9"/>
      <c r="G1707" s="9"/>
    </row>
    <row r="1708" spans="2:7">
      <c r="B1708" s="9"/>
      <c r="C1708" s="10"/>
      <c r="D1708" s="9"/>
      <c r="E1708" s="9"/>
      <c r="F1708" s="9"/>
      <c r="G1708" s="9"/>
    </row>
    <row r="1709" spans="2:7">
      <c r="B1709" s="9"/>
      <c r="C1709" s="10"/>
      <c r="D1709" s="9"/>
      <c r="E1709" s="9"/>
      <c r="F1709" s="9"/>
      <c r="G1709" s="9"/>
    </row>
    <row r="1710" spans="2:7">
      <c r="B1710" s="9"/>
      <c r="C1710" s="10"/>
      <c r="D1710" s="9"/>
      <c r="E1710" s="9"/>
      <c r="F1710" s="9"/>
      <c r="G1710" s="9"/>
    </row>
    <row r="1711" spans="2:7">
      <c r="B1711" s="9"/>
      <c r="C1711" s="10"/>
      <c r="D1711" s="9"/>
      <c r="E1711" s="9"/>
      <c r="F1711" s="9"/>
      <c r="G1711" s="9"/>
    </row>
    <row r="1712" spans="2:7">
      <c r="B1712" s="9"/>
      <c r="C1712" s="10"/>
      <c r="D1712" s="9"/>
      <c r="E1712" s="9"/>
      <c r="F1712" s="9"/>
      <c r="G1712" s="9"/>
    </row>
    <row r="1713" spans="2:7">
      <c r="B1713" s="9"/>
      <c r="C1713" s="10"/>
      <c r="D1713" s="9"/>
      <c r="E1713" s="9"/>
      <c r="F1713" s="9"/>
      <c r="G1713" s="9"/>
    </row>
    <row r="1714" spans="2:7">
      <c r="B1714" s="9"/>
      <c r="C1714" s="10"/>
      <c r="D1714" s="9"/>
      <c r="E1714" s="9"/>
      <c r="F1714" s="9"/>
      <c r="G1714" s="9"/>
    </row>
    <row r="1715" spans="2:7">
      <c r="B1715" s="9"/>
      <c r="C1715" s="10"/>
      <c r="D1715" s="9"/>
      <c r="E1715" s="9"/>
      <c r="F1715" s="9"/>
      <c r="G1715" s="9"/>
    </row>
    <row r="1716" spans="2:7">
      <c r="B1716" s="9"/>
      <c r="C1716" s="10"/>
      <c r="D1716" s="9"/>
      <c r="E1716" s="9"/>
      <c r="F1716" s="9"/>
      <c r="G1716" s="9"/>
    </row>
    <row r="1717" spans="2:7">
      <c r="B1717" s="9"/>
      <c r="C1717" s="10"/>
      <c r="D1717" s="9"/>
      <c r="E1717" s="9"/>
      <c r="F1717" s="9"/>
      <c r="G1717" s="9"/>
    </row>
    <row r="1718" spans="2:7">
      <c r="B1718" s="9"/>
      <c r="C1718" s="10"/>
      <c r="D1718" s="9"/>
      <c r="E1718" s="9"/>
      <c r="F1718" s="9"/>
      <c r="G1718" s="9"/>
    </row>
    <row r="1719" spans="2:7">
      <c r="B1719" s="9"/>
      <c r="C1719" s="10"/>
      <c r="D1719" s="9"/>
      <c r="E1719" s="9"/>
      <c r="F1719" s="9"/>
      <c r="G1719" s="9"/>
    </row>
    <row r="1720" spans="2:7">
      <c r="B1720" s="9"/>
      <c r="C1720" s="10"/>
      <c r="D1720" s="9"/>
      <c r="E1720" s="9"/>
      <c r="F1720" s="9"/>
      <c r="G1720" s="9"/>
    </row>
    <row r="1721" spans="2:7">
      <c r="B1721" s="9"/>
      <c r="C1721" s="10"/>
      <c r="D1721" s="9"/>
      <c r="E1721" s="9"/>
      <c r="F1721" s="9"/>
      <c r="G1721" s="9"/>
    </row>
    <row r="1722" spans="2:7">
      <c r="B1722" s="9"/>
      <c r="C1722" s="10"/>
      <c r="D1722" s="9"/>
      <c r="E1722" s="9"/>
      <c r="F1722" s="9"/>
      <c r="G1722" s="9"/>
    </row>
    <row r="1723" spans="2:7">
      <c r="B1723" s="9"/>
      <c r="C1723" s="10"/>
      <c r="D1723" s="9"/>
      <c r="E1723" s="9"/>
      <c r="F1723" s="9"/>
      <c r="G1723" s="9"/>
    </row>
    <row r="1724" spans="2:7">
      <c r="B1724" s="9"/>
      <c r="C1724" s="10"/>
      <c r="D1724" s="9"/>
      <c r="E1724" s="9"/>
      <c r="F1724" s="9"/>
      <c r="G1724" s="9"/>
    </row>
    <row r="1725" spans="2:7">
      <c r="B1725" s="9"/>
      <c r="C1725" s="10"/>
      <c r="D1725" s="9"/>
      <c r="E1725" s="9"/>
      <c r="F1725" s="9"/>
      <c r="G1725" s="9"/>
    </row>
    <row r="1726" spans="2:7">
      <c r="B1726" s="9"/>
      <c r="C1726" s="10"/>
      <c r="D1726" s="9"/>
      <c r="E1726" s="9"/>
      <c r="F1726" s="9"/>
      <c r="G1726" s="9"/>
    </row>
    <row r="1727" spans="2:7">
      <c r="B1727" s="9"/>
      <c r="C1727" s="10"/>
      <c r="D1727" s="9"/>
      <c r="E1727" s="9"/>
      <c r="F1727" s="9"/>
      <c r="G1727" s="9"/>
    </row>
    <row r="1728" spans="2:7">
      <c r="B1728" s="9"/>
      <c r="C1728" s="10"/>
      <c r="D1728" s="9"/>
      <c r="E1728" s="9"/>
      <c r="F1728" s="9"/>
      <c r="G1728" s="9"/>
    </row>
    <row r="1729" spans="2:7">
      <c r="B1729" s="9"/>
      <c r="C1729" s="10"/>
      <c r="D1729" s="9"/>
      <c r="E1729" s="9"/>
      <c r="F1729" s="9"/>
      <c r="G1729" s="9"/>
    </row>
    <row r="1730" spans="2:7">
      <c r="B1730" s="9"/>
      <c r="C1730" s="10"/>
      <c r="D1730" s="9"/>
      <c r="E1730" s="9"/>
      <c r="F1730" s="9"/>
      <c r="G1730" s="9"/>
    </row>
    <row r="1731" spans="2:7">
      <c r="B1731" s="9"/>
      <c r="C1731" s="10"/>
      <c r="D1731" s="9"/>
      <c r="E1731" s="9"/>
      <c r="F1731" s="9"/>
      <c r="G1731" s="9"/>
    </row>
    <row r="1732" spans="2:7">
      <c r="B1732" s="9"/>
      <c r="C1732" s="10"/>
      <c r="D1732" s="9"/>
      <c r="E1732" s="9"/>
      <c r="F1732" s="9"/>
      <c r="G1732" s="9"/>
    </row>
    <row r="1733" spans="2:7">
      <c r="B1733" s="9"/>
      <c r="C1733" s="10"/>
      <c r="D1733" s="9"/>
      <c r="E1733" s="9"/>
      <c r="F1733" s="9"/>
      <c r="G1733" s="9"/>
    </row>
    <row r="1734" spans="2:7">
      <c r="B1734" s="9"/>
      <c r="C1734" s="10"/>
      <c r="D1734" s="9"/>
      <c r="E1734" s="9"/>
      <c r="F1734" s="9"/>
      <c r="G1734" s="9"/>
    </row>
    <row r="1735" spans="2:7">
      <c r="B1735" s="9"/>
      <c r="C1735" s="10"/>
      <c r="D1735" s="9"/>
      <c r="E1735" s="9"/>
      <c r="F1735" s="9"/>
      <c r="G1735" s="9"/>
    </row>
    <row r="1736" spans="2:7">
      <c r="B1736" s="9"/>
      <c r="C1736" s="10"/>
      <c r="D1736" s="9"/>
      <c r="E1736" s="9"/>
      <c r="F1736" s="9"/>
      <c r="G1736" s="9"/>
    </row>
    <row r="1737" spans="2:7">
      <c r="B1737" s="9"/>
      <c r="C1737" s="10"/>
      <c r="D1737" s="9"/>
      <c r="E1737" s="9"/>
      <c r="F1737" s="9"/>
      <c r="G1737" s="9"/>
    </row>
    <row r="1738" spans="2:7">
      <c r="B1738" s="9"/>
      <c r="C1738" s="10"/>
      <c r="D1738" s="9"/>
      <c r="E1738" s="9"/>
      <c r="F1738" s="9"/>
      <c r="G1738" s="9"/>
    </row>
    <row r="1739" spans="2:7">
      <c r="B1739" s="9"/>
      <c r="C1739" s="10"/>
      <c r="D1739" s="9"/>
      <c r="E1739" s="9"/>
      <c r="F1739" s="9"/>
      <c r="G1739" s="9"/>
    </row>
    <row r="1740" spans="2:7">
      <c r="B1740" s="9"/>
      <c r="C1740" s="10"/>
      <c r="D1740" s="9"/>
      <c r="E1740" s="9"/>
      <c r="F1740" s="9"/>
      <c r="G1740" s="9"/>
    </row>
    <row r="1741" spans="2:7">
      <c r="B1741" s="9"/>
      <c r="C1741" s="10"/>
      <c r="D1741" s="9"/>
      <c r="E1741" s="9"/>
      <c r="F1741" s="9"/>
      <c r="G1741" s="9"/>
    </row>
    <row r="1742" spans="2:7">
      <c r="B1742" s="9"/>
      <c r="C1742" s="10"/>
      <c r="D1742" s="9"/>
      <c r="E1742" s="9"/>
      <c r="F1742" s="9"/>
      <c r="G1742" s="9"/>
    </row>
    <row r="1743" spans="2:7">
      <c r="B1743" s="9"/>
      <c r="C1743" s="10"/>
      <c r="D1743" s="9"/>
      <c r="E1743" s="9"/>
      <c r="F1743" s="9"/>
      <c r="G1743" s="9"/>
    </row>
    <row r="1744" spans="2:7">
      <c r="B1744" s="9"/>
      <c r="C1744" s="10"/>
      <c r="D1744" s="9"/>
      <c r="E1744" s="9"/>
      <c r="F1744" s="9"/>
      <c r="G1744" s="9"/>
    </row>
    <row r="1745" spans="2:7">
      <c r="B1745" s="9"/>
      <c r="C1745" s="10"/>
      <c r="D1745" s="9"/>
      <c r="E1745" s="9"/>
      <c r="F1745" s="9"/>
      <c r="G1745" s="9"/>
    </row>
    <row r="1746" spans="2:7">
      <c r="B1746" s="9"/>
      <c r="C1746" s="10"/>
      <c r="D1746" s="9"/>
      <c r="E1746" s="9"/>
      <c r="F1746" s="9"/>
      <c r="G1746" s="9"/>
    </row>
    <row r="1747" spans="2:7">
      <c r="B1747" s="9"/>
      <c r="C1747" s="10"/>
      <c r="D1747" s="9"/>
      <c r="E1747" s="9"/>
      <c r="F1747" s="9"/>
      <c r="G1747" s="9"/>
    </row>
    <row r="1748" spans="2:7">
      <c r="B1748" s="9"/>
      <c r="C1748" s="10"/>
      <c r="D1748" s="9"/>
      <c r="E1748" s="9"/>
      <c r="F1748" s="9"/>
      <c r="G1748" s="9"/>
    </row>
    <row r="1749" spans="2:7">
      <c r="B1749" s="9"/>
      <c r="C1749" s="10"/>
      <c r="D1749" s="9"/>
      <c r="E1749" s="9"/>
      <c r="F1749" s="9"/>
      <c r="G1749" s="9"/>
    </row>
    <row r="1750" spans="2:7">
      <c r="B1750" s="9"/>
      <c r="C1750" s="10"/>
      <c r="D1750" s="9"/>
      <c r="E1750" s="9"/>
      <c r="F1750" s="9"/>
      <c r="G1750" s="9"/>
    </row>
    <row r="1751" spans="2:7">
      <c r="B1751" s="9"/>
      <c r="C1751" s="10"/>
      <c r="D1751" s="9"/>
      <c r="E1751" s="9"/>
      <c r="F1751" s="9"/>
      <c r="G1751" s="9"/>
    </row>
    <row r="1752" spans="2:7">
      <c r="B1752" s="9"/>
      <c r="C1752" s="10"/>
      <c r="D1752" s="9"/>
      <c r="E1752" s="9"/>
      <c r="F1752" s="9"/>
      <c r="G1752" s="9"/>
    </row>
    <row r="1753" spans="2:7">
      <c r="B1753" s="9"/>
      <c r="C1753" s="10"/>
      <c r="D1753" s="9"/>
      <c r="E1753" s="9"/>
      <c r="F1753" s="9"/>
      <c r="G1753" s="9"/>
    </row>
    <row r="1754" spans="2:7">
      <c r="B1754" s="9"/>
      <c r="C1754" s="10"/>
      <c r="D1754" s="9"/>
      <c r="E1754" s="9"/>
      <c r="F1754" s="9"/>
      <c r="G1754" s="9"/>
    </row>
    <row r="1755" spans="2:7">
      <c r="B1755" s="9"/>
      <c r="C1755" s="10"/>
      <c r="D1755" s="9"/>
      <c r="E1755" s="9"/>
      <c r="F1755" s="9"/>
      <c r="G1755" s="9"/>
    </row>
    <row r="1756" spans="2:7">
      <c r="B1756" s="9"/>
      <c r="C1756" s="10"/>
      <c r="D1756" s="9"/>
      <c r="E1756" s="9"/>
      <c r="F1756" s="9"/>
      <c r="G1756" s="9"/>
    </row>
    <row r="1757" spans="2:7">
      <c r="B1757" s="9"/>
      <c r="C1757" s="10"/>
      <c r="D1757" s="9"/>
      <c r="E1757" s="9"/>
      <c r="F1757" s="9"/>
      <c r="G1757" s="9"/>
    </row>
    <row r="1758" spans="2:7">
      <c r="B1758" s="9"/>
      <c r="C1758" s="10"/>
      <c r="D1758" s="9"/>
      <c r="E1758" s="9"/>
      <c r="F1758" s="9"/>
      <c r="G1758" s="9"/>
    </row>
    <row r="1759" spans="2:7">
      <c r="B1759" s="9"/>
      <c r="C1759" s="10"/>
      <c r="D1759" s="9"/>
      <c r="E1759" s="9"/>
      <c r="F1759" s="9"/>
      <c r="G1759" s="9"/>
    </row>
    <row r="1760" spans="2:7">
      <c r="B1760" s="9"/>
      <c r="C1760" s="10"/>
      <c r="D1760" s="9"/>
      <c r="E1760" s="9"/>
      <c r="F1760" s="9"/>
      <c r="G1760" s="9"/>
    </row>
    <row r="1761" spans="2:7">
      <c r="B1761" s="9"/>
      <c r="C1761" s="10"/>
      <c r="D1761" s="9"/>
      <c r="E1761" s="9"/>
      <c r="F1761" s="9"/>
      <c r="G1761" s="9"/>
    </row>
    <row r="1762" spans="2:7">
      <c r="B1762" s="9"/>
      <c r="C1762" s="10"/>
      <c r="D1762" s="9"/>
      <c r="E1762" s="9"/>
      <c r="F1762" s="9"/>
      <c r="G1762" s="9"/>
    </row>
    <row r="1763" spans="2:7">
      <c r="B1763" s="9"/>
      <c r="C1763" s="10"/>
      <c r="D1763" s="9"/>
      <c r="E1763" s="9"/>
      <c r="F1763" s="9"/>
      <c r="G1763" s="9"/>
    </row>
    <row r="1764" spans="2:7">
      <c r="B1764" s="9"/>
      <c r="C1764" s="10"/>
      <c r="D1764" s="9"/>
      <c r="E1764" s="9"/>
      <c r="F1764" s="9"/>
      <c r="G1764" s="9"/>
    </row>
    <row r="1765" spans="2:7">
      <c r="B1765" s="9"/>
      <c r="C1765" s="10"/>
      <c r="D1765" s="9"/>
      <c r="E1765" s="9"/>
      <c r="F1765" s="9"/>
      <c r="G1765" s="9"/>
    </row>
    <row r="1766" spans="2:7">
      <c r="B1766" s="9"/>
      <c r="C1766" s="10"/>
      <c r="D1766" s="9"/>
      <c r="E1766" s="9"/>
      <c r="F1766" s="9"/>
      <c r="G1766" s="9"/>
    </row>
    <row r="1767" spans="2:7">
      <c r="B1767" s="9"/>
      <c r="C1767" s="10"/>
      <c r="D1767" s="9"/>
      <c r="E1767" s="9"/>
      <c r="F1767" s="9"/>
      <c r="G1767" s="9"/>
    </row>
    <row r="1768" spans="2:7">
      <c r="B1768" s="9"/>
      <c r="C1768" s="10"/>
      <c r="D1768" s="9"/>
      <c r="E1768" s="9"/>
      <c r="F1768" s="9"/>
      <c r="G1768" s="9"/>
    </row>
    <row r="1769" spans="2:7">
      <c r="B1769" s="9"/>
      <c r="C1769" s="10"/>
      <c r="D1769" s="9"/>
      <c r="E1769" s="9"/>
      <c r="F1769" s="9"/>
      <c r="G1769" s="9"/>
    </row>
    <row r="1770" spans="2:7">
      <c r="B1770" s="9"/>
      <c r="C1770" s="10"/>
      <c r="D1770" s="9"/>
      <c r="E1770" s="9"/>
      <c r="F1770" s="9"/>
      <c r="G1770" s="9"/>
    </row>
    <row r="1771" spans="2:7">
      <c r="B1771" s="9"/>
      <c r="C1771" s="10"/>
      <c r="D1771" s="9"/>
      <c r="E1771" s="9"/>
      <c r="F1771" s="9"/>
      <c r="G1771" s="9"/>
    </row>
    <row r="1772" spans="2:7">
      <c r="B1772" s="9"/>
      <c r="C1772" s="10"/>
      <c r="D1772" s="9"/>
      <c r="E1772" s="9"/>
      <c r="F1772" s="9"/>
      <c r="G1772" s="9"/>
    </row>
    <row r="1773" spans="2:7">
      <c r="B1773" s="9"/>
      <c r="C1773" s="10"/>
      <c r="D1773" s="9"/>
      <c r="E1773" s="9"/>
      <c r="F1773" s="9"/>
      <c r="G1773" s="9"/>
    </row>
    <row r="1774" spans="2:7">
      <c r="B1774" s="9"/>
      <c r="C1774" s="10"/>
      <c r="D1774" s="9"/>
      <c r="E1774" s="9"/>
      <c r="F1774" s="9"/>
      <c r="G1774" s="9"/>
    </row>
    <row r="1775" spans="2:7">
      <c r="B1775" s="9"/>
      <c r="C1775" s="10"/>
      <c r="D1775" s="9"/>
      <c r="E1775" s="9"/>
      <c r="F1775" s="9"/>
      <c r="G1775" s="9"/>
    </row>
    <row r="1776" spans="2:7">
      <c r="B1776" s="9"/>
      <c r="C1776" s="10"/>
      <c r="D1776" s="9"/>
      <c r="E1776" s="9"/>
      <c r="F1776" s="9"/>
      <c r="G1776" s="9"/>
    </row>
    <row r="1777" spans="2:7">
      <c r="B1777" s="9"/>
      <c r="C1777" s="10"/>
      <c r="D1777" s="9"/>
      <c r="E1777" s="9"/>
      <c r="F1777" s="9"/>
      <c r="G1777" s="9"/>
    </row>
    <row r="1778" spans="2:7">
      <c r="B1778" s="9"/>
      <c r="C1778" s="10"/>
      <c r="D1778" s="9"/>
      <c r="E1778" s="9"/>
      <c r="F1778" s="9"/>
      <c r="G1778" s="9"/>
    </row>
    <row r="1779" spans="2:7">
      <c r="B1779" s="9"/>
      <c r="C1779" s="10"/>
      <c r="D1779" s="9"/>
      <c r="E1779" s="9"/>
      <c r="F1779" s="9"/>
      <c r="G1779" s="9"/>
    </row>
    <row r="1780" spans="2:7">
      <c r="B1780" s="9"/>
      <c r="C1780" s="10"/>
      <c r="D1780" s="9"/>
      <c r="E1780" s="9"/>
      <c r="F1780" s="9"/>
      <c r="G1780" s="9"/>
    </row>
    <row r="1781" spans="2:7">
      <c r="B1781" s="9"/>
      <c r="C1781" s="10"/>
      <c r="D1781" s="9"/>
      <c r="E1781" s="9"/>
      <c r="F1781" s="9"/>
      <c r="G1781" s="9"/>
    </row>
    <row r="1782" spans="2:7">
      <c r="B1782" s="9"/>
      <c r="C1782" s="10"/>
      <c r="D1782" s="9"/>
      <c r="E1782" s="9"/>
      <c r="F1782" s="9"/>
      <c r="G1782" s="9"/>
    </row>
    <row r="1783" spans="2:7">
      <c r="B1783" s="9"/>
      <c r="C1783" s="10"/>
      <c r="D1783" s="9"/>
      <c r="E1783" s="9"/>
      <c r="F1783" s="9"/>
      <c r="G1783" s="9"/>
    </row>
    <row r="1784" spans="2:7">
      <c r="B1784" s="9"/>
      <c r="C1784" s="10"/>
      <c r="D1784" s="9"/>
      <c r="E1784" s="9"/>
      <c r="F1784" s="9"/>
      <c r="G1784" s="9"/>
    </row>
    <row r="1785" spans="2:7">
      <c r="B1785" s="9"/>
      <c r="C1785" s="10"/>
      <c r="D1785" s="9"/>
      <c r="E1785" s="9"/>
      <c r="F1785" s="9"/>
      <c r="G1785" s="9"/>
    </row>
    <row r="1786" spans="2:7">
      <c r="B1786" s="9"/>
      <c r="C1786" s="10"/>
      <c r="D1786" s="9"/>
      <c r="E1786" s="9"/>
      <c r="F1786" s="9"/>
      <c r="G1786" s="9"/>
    </row>
    <row r="1787" spans="2:7">
      <c r="B1787" s="9"/>
      <c r="C1787" s="10"/>
      <c r="D1787" s="9"/>
      <c r="E1787" s="9"/>
      <c r="F1787" s="9"/>
      <c r="G1787" s="9"/>
    </row>
    <row r="1788" spans="2:7">
      <c r="B1788" s="9"/>
      <c r="C1788" s="10"/>
      <c r="D1788" s="9"/>
      <c r="E1788" s="9"/>
      <c r="F1788" s="9"/>
      <c r="G1788" s="9"/>
    </row>
    <row r="1789" spans="2:7">
      <c r="B1789" s="9"/>
      <c r="C1789" s="10"/>
      <c r="D1789" s="9"/>
      <c r="E1789" s="9"/>
      <c r="F1789" s="9"/>
      <c r="G1789" s="9"/>
    </row>
    <row r="1790" spans="2:7">
      <c r="B1790" s="9"/>
      <c r="C1790" s="10"/>
      <c r="D1790" s="9"/>
      <c r="E1790" s="9"/>
      <c r="F1790" s="9"/>
      <c r="G1790" s="9"/>
    </row>
    <row r="1791" spans="2:7">
      <c r="B1791" s="9"/>
      <c r="C1791" s="10"/>
      <c r="D1791" s="9"/>
      <c r="E1791" s="9"/>
      <c r="F1791" s="9"/>
      <c r="G1791" s="9"/>
    </row>
    <row r="1792" spans="2:7">
      <c r="B1792" s="9"/>
      <c r="C1792" s="10"/>
      <c r="D1792" s="9"/>
      <c r="E1792" s="9"/>
      <c r="F1792" s="9"/>
      <c r="G1792" s="9"/>
    </row>
    <row r="1793" spans="2:7">
      <c r="B1793" s="9"/>
      <c r="C1793" s="10"/>
      <c r="D1793" s="9"/>
      <c r="E1793" s="9"/>
      <c r="F1793" s="9"/>
      <c r="G1793" s="9"/>
    </row>
    <row r="1794" spans="2:7">
      <c r="B1794" s="9"/>
      <c r="C1794" s="10"/>
      <c r="D1794" s="9"/>
      <c r="E1794" s="9"/>
      <c r="F1794" s="9"/>
      <c r="G1794" s="9"/>
    </row>
    <row r="1795" spans="2:7">
      <c r="B1795" s="9"/>
      <c r="C1795" s="10"/>
      <c r="D1795" s="9"/>
      <c r="E1795" s="9"/>
      <c r="F1795" s="9"/>
      <c r="G1795" s="9"/>
    </row>
    <row r="1796" spans="2:7">
      <c r="B1796" s="9"/>
      <c r="C1796" s="10"/>
      <c r="D1796" s="9"/>
      <c r="E1796" s="9"/>
      <c r="F1796" s="9"/>
      <c r="G1796" s="9"/>
    </row>
    <row r="1797" spans="2:7">
      <c r="B1797" s="9"/>
      <c r="C1797" s="10"/>
      <c r="D1797" s="9"/>
      <c r="E1797" s="9"/>
      <c r="F1797" s="9"/>
      <c r="G1797" s="9"/>
    </row>
    <row r="1798" spans="2:7">
      <c r="B1798" s="9"/>
      <c r="C1798" s="10"/>
      <c r="D1798" s="9"/>
      <c r="E1798" s="9"/>
      <c r="F1798" s="9"/>
      <c r="G1798" s="9"/>
    </row>
    <row r="1799" spans="2:7">
      <c r="B1799" s="9"/>
      <c r="C1799" s="10"/>
      <c r="D1799" s="9"/>
      <c r="E1799" s="9"/>
      <c r="F1799" s="9"/>
      <c r="G1799" s="9"/>
    </row>
    <row r="1800" spans="2:7">
      <c r="B1800" s="9"/>
      <c r="C1800" s="10"/>
      <c r="D1800" s="9"/>
      <c r="E1800" s="9"/>
      <c r="F1800" s="9"/>
      <c r="G1800" s="9"/>
    </row>
    <row r="1801" spans="2:7">
      <c r="B1801" s="9"/>
      <c r="C1801" s="10"/>
      <c r="D1801" s="9"/>
      <c r="E1801" s="9"/>
      <c r="F1801" s="9"/>
      <c r="G1801" s="9"/>
    </row>
    <row r="1802" spans="2:7">
      <c r="B1802" s="9"/>
      <c r="C1802" s="10"/>
      <c r="D1802" s="9"/>
      <c r="E1802" s="9"/>
      <c r="F1802" s="9"/>
      <c r="G1802" s="9"/>
    </row>
    <row r="1803" spans="2:7">
      <c r="B1803" s="9"/>
      <c r="C1803" s="10"/>
      <c r="D1803" s="9"/>
      <c r="E1803" s="9"/>
      <c r="F1803" s="9"/>
      <c r="G1803" s="9"/>
    </row>
    <row r="1804" spans="2:7">
      <c r="B1804" s="9"/>
      <c r="C1804" s="10"/>
      <c r="D1804" s="9"/>
      <c r="E1804" s="9"/>
      <c r="F1804" s="9"/>
      <c r="G1804" s="9"/>
    </row>
    <row r="1805" spans="2:7">
      <c r="B1805" s="9"/>
      <c r="C1805" s="10"/>
      <c r="D1805" s="9"/>
      <c r="E1805" s="9"/>
      <c r="F1805" s="9"/>
      <c r="G1805" s="9"/>
    </row>
    <row r="1806" spans="2:7">
      <c r="B1806" s="9"/>
      <c r="C1806" s="10"/>
      <c r="D1806" s="9"/>
      <c r="E1806" s="9"/>
      <c r="F1806" s="9"/>
      <c r="G1806" s="9"/>
    </row>
    <row r="1807" spans="2:7">
      <c r="B1807" s="9"/>
      <c r="C1807" s="10"/>
      <c r="D1807" s="9"/>
      <c r="E1807" s="9"/>
      <c r="F1807" s="9"/>
      <c r="G1807" s="9"/>
    </row>
    <row r="1808" spans="2:7">
      <c r="B1808" s="9"/>
      <c r="C1808" s="10"/>
      <c r="D1808" s="9"/>
      <c r="E1808" s="9"/>
      <c r="F1808" s="9"/>
      <c r="G1808" s="9"/>
    </row>
    <row r="1809" spans="2:7">
      <c r="B1809" s="9"/>
      <c r="C1809" s="10"/>
      <c r="D1809" s="9"/>
      <c r="E1809" s="9"/>
      <c r="F1809" s="9"/>
      <c r="G1809" s="9"/>
    </row>
    <row r="1810" spans="2:7">
      <c r="B1810" s="9"/>
      <c r="C1810" s="10"/>
      <c r="D1810" s="9"/>
      <c r="E1810" s="9"/>
      <c r="F1810" s="9"/>
      <c r="G1810" s="9"/>
    </row>
    <row r="1811" spans="2:7">
      <c r="B1811" s="9"/>
      <c r="C1811" s="10"/>
      <c r="D1811" s="9"/>
      <c r="E1811" s="9"/>
      <c r="F1811" s="9"/>
      <c r="G1811" s="9"/>
    </row>
    <row r="1812" spans="2:7">
      <c r="B1812" s="9"/>
      <c r="C1812" s="10"/>
      <c r="D1812" s="9"/>
      <c r="E1812" s="9"/>
      <c r="F1812" s="9"/>
      <c r="G1812" s="9"/>
    </row>
    <row r="1813" spans="2:7">
      <c r="B1813" s="9"/>
      <c r="C1813" s="10"/>
      <c r="D1813" s="9"/>
      <c r="E1813" s="9"/>
      <c r="F1813" s="9"/>
      <c r="G1813" s="9"/>
    </row>
    <row r="1814" spans="2:7">
      <c r="B1814" s="9"/>
      <c r="C1814" s="10"/>
      <c r="D1814" s="9"/>
      <c r="E1814" s="9"/>
      <c r="F1814" s="9"/>
      <c r="G1814" s="9"/>
    </row>
    <row r="1815" spans="2:7">
      <c r="B1815" s="9"/>
      <c r="C1815" s="10"/>
      <c r="D1815" s="9"/>
      <c r="E1815" s="9"/>
      <c r="F1815" s="9"/>
      <c r="G1815" s="9"/>
    </row>
    <row r="1816" spans="2:7">
      <c r="B1816" s="9"/>
      <c r="C1816" s="10"/>
      <c r="D1816" s="9"/>
      <c r="E1816" s="9"/>
      <c r="F1816" s="9"/>
      <c r="G1816" s="9"/>
    </row>
    <row r="1817" spans="2:7">
      <c r="B1817" s="9"/>
      <c r="C1817" s="10"/>
      <c r="D1817" s="9"/>
      <c r="E1817" s="9"/>
      <c r="F1817" s="9"/>
      <c r="G1817" s="9"/>
    </row>
    <row r="1818" spans="2:7">
      <c r="B1818" s="9"/>
      <c r="C1818" s="10"/>
      <c r="D1818" s="9"/>
      <c r="E1818" s="9"/>
      <c r="F1818" s="9"/>
      <c r="G1818" s="9"/>
    </row>
    <row r="1819" spans="2:7">
      <c r="B1819" s="9"/>
      <c r="C1819" s="10"/>
      <c r="D1819" s="9"/>
      <c r="E1819" s="9"/>
      <c r="F1819" s="9"/>
      <c r="G1819" s="9"/>
    </row>
    <row r="1820" spans="2:7">
      <c r="B1820" s="9"/>
      <c r="C1820" s="10"/>
      <c r="D1820" s="9"/>
      <c r="E1820" s="9"/>
      <c r="F1820" s="9"/>
      <c r="G1820" s="9"/>
    </row>
    <row r="1821" spans="2:7">
      <c r="B1821" s="9"/>
      <c r="C1821" s="10"/>
      <c r="D1821" s="9"/>
      <c r="E1821" s="9"/>
      <c r="F1821" s="9"/>
      <c r="G1821" s="9"/>
    </row>
    <row r="1822" spans="2:7">
      <c r="B1822" s="9"/>
      <c r="C1822" s="10"/>
      <c r="D1822" s="9"/>
      <c r="E1822" s="9"/>
      <c r="F1822" s="9"/>
      <c r="G1822" s="9"/>
    </row>
    <row r="1823" spans="2:7">
      <c r="B1823" s="9"/>
      <c r="C1823" s="10"/>
      <c r="D1823" s="9"/>
      <c r="E1823" s="9"/>
      <c r="F1823" s="9"/>
      <c r="G1823" s="9"/>
    </row>
    <row r="1824" spans="2:7">
      <c r="B1824" s="9"/>
      <c r="C1824" s="10"/>
      <c r="D1824" s="9"/>
      <c r="E1824" s="9"/>
      <c r="F1824" s="9"/>
      <c r="G1824" s="9"/>
    </row>
    <row r="1825" spans="2:7">
      <c r="B1825" s="9"/>
      <c r="C1825" s="10"/>
      <c r="D1825" s="9"/>
      <c r="E1825" s="9"/>
      <c r="F1825" s="9"/>
      <c r="G1825" s="9"/>
    </row>
    <row r="1826" spans="2:7">
      <c r="B1826" s="9"/>
      <c r="C1826" s="10"/>
      <c r="D1826" s="9"/>
      <c r="E1826" s="9"/>
      <c r="F1826" s="9"/>
      <c r="G1826" s="9"/>
    </row>
    <row r="1827" spans="2:7">
      <c r="B1827" s="9"/>
      <c r="C1827" s="10"/>
      <c r="D1827" s="9"/>
      <c r="E1827" s="9"/>
      <c r="F1827" s="9"/>
      <c r="G1827" s="9"/>
    </row>
    <row r="1828" spans="2:7">
      <c r="B1828" s="9"/>
      <c r="C1828" s="10"/>
      <c r="D1828" s="9"/>
      <c r="E1828" s="9"/>
      <c r="F1828" s="9"/>
      <c r="G1828" s="9"/>
    </row>
    <row r="1829" spans="2:7">
      <c r="B1829" s="9"/>
      <c r="C1829" s="10"/>
      <c r="D1829" s="9"/>
      <c r="E1829" s="9"/>
      <c r="F1829" s="9"/>
      <c r="G1829" s="9"/>
    </row>
    <row r="1830" spans="2:7">
      <c r="B1830" s="9"/>
      <c r="C1830" s="10"/>
      <c r="D1830" s="9"/>
      <c r="E1830" s="9"/>
      <c r="F1830" s="9"/>
      <c r="G1830" s="9"/>
    </row>
    <row r="1831" spans="2:7">
      <c r="B1831" s="9"/>
      <c r="C1831" s="10"/>
      <c r="D1831" s="9"/>
      <c r="E1831" s="9"/>
      <c r="F1831" s="9"/>
      <c r="G1831" s="9"/>
    </row>
    <row r="1832" spans="2:7">
      <c r="B1832" s="9"/>
      <c r="C1832" s="10"/>
      <c r="D1832" s="9"/>
      <c r="E1832" s="9"/>
      <c r="F1832" s="9"/>
      <c r="G1832" s="9"/>
    </row>
    <row r="1833" spans="2:7">
      <c r="B1833" s="9"/>
      <c r="C1833" s="10"/>
      <c r="D1833" s="9"/>
      <c r="E1833" s="9"/>
      <c r="F1833" s="9"/>
      <c r="G1833" s="9"/>
    </row>
    <row r="1834" spans="2:7">
      <c r="B1834" s="9"/>
      <c r="C1834" s="10"/>
      <c r="D1834" s="9"/>
      <c r="E1834" s="9"/>
      <c r="F1834" s="9"/>
      <c r="G1834" s="9"/>
    </row>
    <row r="1835" spans="2:7">
      <c r="B1835" s="9"/>
      <c r="C1835" s="10"/>
      <c r="D1835" s="9"/>
      <c r="E1835" s="9"/>
      <c r="F1835" s="9"/>
      <c r="G1835" s="9"/>
    </row>
    <row r="1836" spans="2:7">
      <c r="B1836" s="9"/>
      <c r="C1836" s="10"/>
      <c r="D1836" s="9"/>
      <c r="E1836" s="9"/>
      <c r="F1836" s="9"/>
      <c r="G1836" s="9"/>
    </row>
    <row r="1837" spans="2:7">
      <c r="B1837" s="9"/>
      <c r="C1837" s="10"/>
      <c r="D1837" s="9"/>
      <c r="E1837" s="9"/>
      <c r="F1837" s="9"/>
      <c r="G1837" s="9"/>
    </row>
    <row r="1838" spans="2:7">
      <c r="B1838" s="9"/>
      <c r="C1838" s="10"/>
      <c r="D1838" s="9"/>
      <c r="E1838" s="9"/>
      <c r="F1838" s="9"/>
      <c r="G1838" s="9"/>
    </row>
    <row r="1839" spans="2:7">
      <c r="B1839" s="9"/>
      <c r="C1839" s="10"/>
      <c r="D1839" s="9"/>
      <c r="E1839" s="9"/>
      <c r="F1839" s="9"/>
      <c r="G1839" s="9"/>
    </row>
    <row r="1840" spans="2:7">
      <c r="B1840" s="9"/>
      <c r="C1840" s="10"/>
      <c r="D1840" s="9"/>
      <c r="E1840" s="9"/>
      <c r="F1840" s="9"/>
      <c r="G1840" s="9"/>
    </row>
    <row r="1841" spans="2:7">
      <c r="B1841" s="9"/>
      <c r="C1841" s="10"/>
      <c r="D1841" s="9"/>
      <c r="E1841" s="9"/>
      <c r="F1841" s="9"/>
      <c r="G1841" s="9"/>
    </row>
    <row r="1842" spans="2:7">
      <c r="B1842" s="9"/>
      <c r="C1842" s="10"/>
      <c r="D1842" s="9"/>
      <c r="E1842" s="9"/>
      <c r="F1842" s="9"/>
      <c r="G1842" s="9"/>
    </row>
    <row r="1843" spans="2:7">
      <c r="B1843" s="9"/>
      <c r="C1843" s="10"/>
      <c r="D1843" s="9"/>
      <c r="E1843" s="9"/>
      <c r="F1843" s="9"/>
      <c r="G1843" s="9"/>
    </row>
    <row r="1844" spans="2:7">
      <c r="B1844" s="9"/>
      <c r="C1844" s="10"/>
      <c r="D1844" s="9"/>
      <c r="E1844" s="9"/>
      <c r="F1844" s="9"/>
      <c r="G1844" s="9"/>
    </row>
    <row r="1845" spans="2:7">
      <c r="B1845" s="9"/>
      <c r="C1845" s="10"/>
      <c r="D1845" s="9"/>
      <c r="E1845" s="9"/>
      <c r="F1845" s="9"/>
      <c r="G1845" s="9"/>
    </row>
    <row r="1846" spans="2:7">
      <c r="B1846" s="9"/>
      <c r="C1846" s="10"/>
      <c r="D1846" s="9"/>
      <c r="E1846" s="9"/>
      <c r="F1846" s="9"/>
      <c r="G1846" s="9"/>
    </row>
    <row r="1847" spans="2:7">
      <c r="B1847" s="9"/>
      <c r="C1847" s="10"/>
      <c r="D1847" s="9"/>
      <c r="E1847" s="9"/>
      <c r="F1847" s="9"/>
      <c r="G1847" s="9"/>
    </row>
    <row r="1848" spans="2:7">
      <c r="B1848" s="9"/>
      <c r="C1848" s="10"/>
      <c r="D1848" s="9"/>
      <c r="E1848" s="9"/>
      <c r="F1848" s="9"/>
      <c r="G1848" s="9"/>
    </row>
    <row r="1849" spans="2:7">
      <c r="B1849" s="9"/>
      <c r="C1849" s="10"/>
      <c r="D1849" s="9"/>
      <c r="E1849" s="9"/>
      <c r="F1849" s="9"/>
      <c r="G1849" s="9"/>
    </row>
    <row r="1850" spans="2:7">
      <c r="B1850" s="9"/>
      <c r="C1850" s="10"/>
      <c r="D1850" s="9"/>
      <c r="E1850" s="9"/>
      <c r="F1850" s="9"/>
      <c r="G1850" s="9"/>
    </row>
    <row r="1851" spans="2:7">
      <c r="B1851" s="9"/>
      <c r="C1851" s="10"/>
      <c r="D1851" s="9"/>
      <c r="E1851" s="9"/>
      <c r="F1851" s="9"/>
      <c r="G1851" s="9"/>
    </row>
  </sheetData>
  <mergeCells count="2">
    <mergeCell ref="B2:B3"/>
    <mergeCell ref="E2:G2"/>
  </mergeCells>
  <printOptions horizontalCentered="1"/>
  <pageMargins left="0.1" right="0.1" top="2.25" bottom="0.75" header="1.25" footer="0.5"/>
  <pageSetup scale="99" orientation="landscape" errors="dash" r:id="rId1"/>
  <headerFooter alignWithMargins="0">
    <oddHeader>&amp;C&amp;"Arial,Bold Italic"&amp;16 2011 Cost Separation
($000)&amp;RAttachment 4
WP-Schedule 19
Cost Detail
&amp;P  of  &amp;N</oddHeader>
  </headerFooter>
  <rowBreaks count="56" manualBreakCount="56">
    <brk id="50" max="6" man="1"/>
    <brk id="53" max="6" man="1"/>
    <brk id="60" max="6" man="1"/>
    <brk id="65" max="6" man="1"/>
    <brk id="70" max="6" man="1"/>
    <brk id="73" max="6" man="1"/>
    <brk id="81" max="6" man="1"/>
    <brk id="84" max="6" man="1"/>
    <brk id="148" max="6" man="1"/>
    <brk id="176" max="6" man="1"/>
    <brk id="183" max="6" man="1"/>
    <brk id="200" max="6" man="1"/>
    <brk id="211" max="6" man="1"/>
    <brk id="214" max="6" man="1"/>
    <brk id="219" max="6" man="1"/>
    <brk id="224" max="6" man="1"/>
    <brk id="230" max="6" man="1"/>
    <brk id="621" max="6" man="1"/>
    <brk id="628" max="6" man="1"/>
    <brk id="633" max="6" man="1"/>
    <brk id="645" max="6" man="1"/>
    <brk id="655" max="6" man="1"/>
    <brk id="660" max="6" man="1"/>
    <brk id="671" max="6" man="1"/>
    <brk id="674" max="6" man="1"/>
    <brk id="679" max="6" man="1"/>
    <brk id="685" max="6" man="1"/>
    <brk id="693" max="6" man="1"/>
    <brk id="696" max="6" man="1"/>
    <brk id="709" max="6" man="1"/>
    <brk id="714" max="6" man="1"/>
    <brk id="719" max="6" man="1"/>
    <brk id="724" max="6" man="1"/>
    <brk id="727" max="6" man="1"/>
    <brk id="736" max="6" man="1"/>
    <brk id="746" max="6" man="1"/>
    <brk id="751" max="6" man="1"/>
    <brk id="821" max="6" man="1"/>
    <brk id="824" max="6" man="1"/>
    <brk id="837" max="6" man="1"/>
    <brk id="882" max="6" man="1"/>
    <brk id="910" max="6" man="1"/>
    <brk id="944" max="6" man="1"/>
    <brk id="955" max="6" man="1"/>
    <brk id="962" max="6" man="1"/>
    <brk id="986" max="6" man="1"/>
    <brk id="989" max="6" man="1"/>
    <brk id="1034" max="6" man="1"/>
    <brk id="1083" max="6" man="1"/>
    <brk id="1103" max="6" man="1"/>
    <brk id="1108" max="6" man="1"/>
    <brk id="1116" max="6" man="1"/>
    <brk id="1123" max="6" man="1"/>
    <brk id="1130" max="6" man="1"/>
    <brk id="1135" max="6" man="1"/>
    <brk id="11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FERC Sub LabNLTot</vt:lpstr>
      <vt:lpstr>FCC Detail</vt:lpstr>
      <vt:lpstr>'FCC Detail'!Print_Area</vt:lpstr>
      <vt:lpstr>'FERC Sub LabNLTot'!Print_Area</vt:lpstr>
      <vt:lpstr>'FCC Detail'!Print_Titles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Perez, Irene D</dc:creator>
  <cp:lastModifiedBy>Standard Configuration</cp:lastModifiedBy>
  <cp:lastPrinted>2012-09-12T23:55:32Z</cp:lastPrinted>
  <dcterms:created xsi:type="dcterms:W3CDTF">2012-05-02T22:25:27Z</dcterms:created>
  <dcterms:modified xsi:type="dcterms:W3CDTF">2012-09-12T23:55:37Z</dcterms:modified>
</cp:coreProperties>
</file>